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ELMO\Personnel\STATUTAIRES\Barèmes\"/>
    </mc:Choice>
  </mc:AlternateContent>
  <xr:revisionPtr revIDLastSave="0" documentId="13_ncr:1_{85CB2CF3-06EA-4E92-8A7C-AEFCAE2423EC}" xr6:coauthVersionLast="47" xr6:coauthVersionMax="47" xr10:uidLastSave="{00000000-0000-0000-0000-000000000000}"/>
  <bookViews>
    <workbookView xWindow="-120" yWindow="-120" windowWidth="25440" windowHeight="15390" activeTab="8" xr2:uid="{00000000-000D-0000-FFFF-FFFF00000000}"/>
  </bookViews>
  <sheets>
    <sheet name="301" sheetId="1" r:id="rId1"/>
    <sheet name="346" sheetId="5" r:id="rId2"/>
    <sheet name="849" sheetId="2" r:id="rId3"/>
    <sheet name="501" sheetId="3" r:id="rId4"/>
    <sheet name="502" sheetId="4" r:id="rId5"/>
    <sheet name="557" sheetId="6" r:id="rId6"/>
    <sheet name="836" sheetId="7" r:id="rId7"/>
    <sheet name="515" sheetId="8" r:id="rId8"/>
    <sheet name="537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8" l="1"/>
  <c r="D6" i="9"/>
  <c r="D21" i="7" l="1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C7" i="9"/>
  <c r="D7" i="9" s="1"/>
  <c r="C7" i="8"/>
  <c r="D7" i="8" s="1"/>
  <c r="D21" i="4"/>
  <c r="D20" i="4"/>
  <c r="D19" i="4"/>
  <c r="D18" i="4"/>
  <c r="D17" i="4"/>
  <c r="D16" i="4"/>
  <c r="D15" i="4"/>
  <c r="E15" i="7" s="1"/>
  <c r="D14" i="4"/>
  <c r="E14" i="7" s="1"/>
  <c r="D13" i="4"/>
  <c r="E13" i="7" s="1"/>
  <c r="D12" i="4"/>
  <c r="D11" i="4"/>
  <c r="D10" i="4"/>
  <c r="D9" i="4"/>
  <c r="D8" i="4"/>
  <c r="D22" i="1"/>
  <c r="D22" i="5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21" i="1"/>
  <c r="D20" i="1"/>
  <c r="D19" i="1"/>
  <c r="D18" i="1"/>
  <c r="D17" i="1"/>
  <c r="D15" i="1"/>
  <c r="D16" i="1"/>
  <c r="D14" i="1"/>
  <c r="D13" i="1"/>
  <c r="D12" i="1"/>
  <c r="D11" i="1"/>
  <c r="D10" i="1"/>
  <c r="D9" i="1"/>
  <c r="D8" i="1"/>
  <c r="E16" i="7" l="1"/>
  <c r="E13" i="4"/>
  <c r="F13" i="4"/>
  <c r="C8" i="8"/>
  <c r="C8" i="9"/>
  <c r="D8" i="9" l="1"/>
  <c r="C9" i="9"/>
  <c r="D8" i="8"/>
  <c r="C9" i="8"/>
  <c r="D9" i="8" l="1"/>
  <c r="C10" i="8"/>
  <c r="D9" i="9"/>
  <c r="C10" i="9"/>
  <c r="D10" i="8" l="1"/>
  <c r="C11" i="8"/>
  <c r="D10" i="9"/>
  <c r="C11" i="9"/>
  <c r="D11" i="8" l="1"/>
  <c r="C12" i="8"/>
  <c r="D11" i="9"/>
  <c r="C12" i="9"/>
  <c r="D12" i="8" l="1"/>
  <c r="C13" i="8"/>
  <c r="D12" i="9"/>
  <c r="C13" i="9"/>
  <c r="D13" i="8" l="1"/>
  <c r="C14" i="8"/>
  <c r="D13" i="9"/>
  <c r="C14" i="9"/>
  <c r="D14" i="9" l="1"/>
  <c r="C15" i="9"/>
  <c r="D14" i="8"/>
  <c r="C15" i="8"/>
  <c r="D15" i="9" l="1"/>
  <c r="C16" i="9"/>
  <c r="D15" i="8"/>
  <c r="C16" i="8"/>
  <c r="D16" i="9" l="1"/>
  <c r="C17" i="9"/>
  <c r="D16" i="8"/>
  <c r="C17" i="8"/>
  <c r="D17" i="8" l="1"/>
  <c r="C18" i="8"/>
  <c r="D17" i="9"/>
  <c r="C18" i="9"/>
  <c r="D18" i="8" l="1"/>
  <c r="C19" i="8"/>
  <c r="D19" i="8" s="1"/>
  <c r="D18" i="9"/>
  <c r="C19" i="9"/>
  <c r="D19" i="9" s="1"/>
</calcChain>
</file>

<file path=xl/sharedStrings.xml><?xml version="1.0" encoding="utf-8"?>
<sst xmlns="http://schemas.openxmlformats.org/spreadsheetml/2006/main" count="66" uniqueCount="25">
  <si>
    <t>Annuel brut</t>
  </si>
  <si>
    <t xml:space="preserve">Index : </t>
  </si>
  <si>
    <t>Barème 501</t>
  </si>
  <si>
    <t>Barème 502</t>
  </si>
  <si>
    <t>Barème 346</t>
  </si>
  <si>
    <t>Ancienneté 
barémique</t>
  </si>
  <si>
    <t>Mensuel brut 
indexé</t>
  </si>
  <si>
    <t>Barème 301</t>
  </si>
  <si>
    <t>Seuil d'âge 22 ans</t>
  </si>
  <si>
    <t>Barème 849</t>
  </si>
  <si>
    <t>Seuil d'âge 24 ans</t>
  </si>
  <si>
    <t>Barème 557</t>
  </si>
  <si>
    <t>Barème 836</t>
  </si>
  <si>
    <t>Barème 515</t>
  </si>
  <si>
    <t xml:space="preserve">Directeur de catégorie </t>
  </si>
  <si>
    <t xml:space="preserve">Maître de formation pratique </t>
  </si>
  <si>
    <t>sans reconnaissance d'expérience utile</t>
  </si>
  <si>
    <t>avec reconnaissance d'expérience utile</t>
  </si>
  <si>
    <t>avec CAPAES</t>
  </si>
  <si>
    <t xml:space="preserve">Maître-assistant </t>
  </si>
  <si>
    <t>Chargé de cours ou 
chef de travaux</t>
  </si>
  <si>
    <t xml:space="preserve">Directeur-président </t>
  </si>
  <si>
    <t>Barème 537</t>
  </si>
  <si>
    <t>DIFF 502-501</t>
  </si>
  <si>
    <t>DIFF 502-346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</si>
</sst>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2" fillId="0" borderId="0" xfId="0" applyFont="1" applyBorder="1" applyAlignment="1">
      <alignment horizontal="center"/>
    </xf>
    <xf numFmtId="0" fontId="4" fillId="0" borderId="0" xfId="0" applyFont="1"/>
    <xf numFmtId="164" fontId="4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Border="1" applyAlignment="1">
      <alignment vertical="center"/>
    </xf>
    <xf numFmtId="4" fontId="0" fillId="0" borderId="0" xfId="0" applyNumberForma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0" fillId="0" borderId="13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0" fontId="7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13" xfId="0" applyNumberFormat="1" applyBorder="1"/>
    <xf numFmtId="4" fontId="0" fillId="0" borderId="7" xfId="0" applyNumberFormat="1" applyBorder="1"/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0" xfId="0" applyNumberFormat="1" applyFont="1" applyBorder="1" applyAlignment="1">
      <alignment horizontal="center" vertical="center"/>
    </xf>
    <xf numFmtId="4" fontId="0" fillId="0" borderId="17" xfId="0" applyNumberFormat="1" applyFont="1" applyBorder="1" applyAlignment="1">
      <alignment horizontal="center"/>
    </xf>
    <xf numFmtId="4" fontId="0" fillId="0" borderId="18" xfId="0" applyNumberFormat="1" applyFont="1" applyBorder="1" applyAlignment="1">
      <alignment horizontal="center"/>
    </xf>
    <xf numFmtId="4" fontId="9" fillId="0" borderId="13" xfId="0" applyNumberFormat="1" applyFont="1" applyBorder="1" applyAlignment="1">
      <alignment horizontal="center"/>
    </xf>
    <xf numFmtId="4" fontId="9" fillId="0" borderId="7" xfId="0" applyNumberFormat="1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7" fillId="4" borderId="0" xfId="0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4" fontId="0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opLeftCell="A4" workbookViewId="0">
      <selection activeCell="B26" sqref="B26"/>
    </sheetView>
  </sheetViews>
  <sheetFormatPr baseColWidth="10" defaultRowHeight="15" x14ac:dyDescent="0.25"/>
  <cols>
    <col min="2" max="2" width="12.7109375" style="6" customWidth="1"/>
    <col min="3" max="3" width="12.5703125" style="6" customWidth="1"/>
    <col min="4" max="4" width="12.7109375" style="6" bestFit="1" customWidth="1"/>
  </cols>
  <sheetData>
    <row r="1" spans="1:6" ht="15.75" x14ac:dyDescent="0.25">
      <c r="B1" s="60" t="s">
        <v>15</v>
      </c>
      <c r="C1" s="61"/>
      <c r="D1" s="62"/>
    </row>
    <row r="2" spans="1:6" ht="15.75" thickBot="1" x14ac:dyDescent="0.3">
      <c r="B2" s="67" t="s">
        <v>16</v>
      </c>
      <c r="C2" s="68"/>
      <c r="D2" s="69"/>
    </row>
    <row r="3" spans="1:6" ht="16.5" thickBot="1" x14ac:dyDescent="0.3">
      <c r="B3" s="65" t="s">
        <v>7</v>
      </c>
      <c r="C3" s="66"/>
      <c r="D3" s="66"/>
      <c r="E3" s="36"/>
      <c r="F3" s="7"/>
    </row>
    <row r="4" spans="1:6" ht="15.75" x14ac:dyDescent="0.25">
      <c r="B4" s="63" t="s">
        <v>8</v>
      </c>
      <c r="C4" s="64"/>
      <c r="D4" s="64"/>
      <c r="E4" s="38"/>
      <c r="F4" s="7"/>
    </row>
    <row r="5" spans="1:6" ht="15.75" x14ac:dyDescent="0.25">
      <c r="B5" s="38"/>
      <c r="C5" s="39"/>
      <c r="D5" s="39"/>
      <c r="E5" s="38"/>
      <c r="F5" s="7"/>
    </row>
    <row r="6" spans="1:6" ht="15.75" thickBot="1" x14ac:dyDescent="0.3">
      <c r="A6" s="1"/>
      <c r="B6" s="15"/>
      <c r="C6" s="10"/>
    </row>
    <row r="7" spans="1:6" s="4" customFormat="1" ht="36" customHeight="1" thickBot="1" x14ac:dyDescent="0.25">
      <c r="B7" s="19" t="s">
        <v>5</v>
      </c>
      <c r="C7" s="20" t="s">
        <v>0</v>
      </c>
      <c r="D7" s="21" t="s">
        <v>6</v>
      </c>
      <c r="E7" s="3"/>
    </row>
    <row r="8" spans="1:6" s="4" customFormat="1" x14ac:dyDescent="0.25">
      <c r="B8" s="42">
        <v>0</v>
      </c>
      <c r="C8" s="40">
        <v>17081.449400000001</v>
      </c>
      <c r="D8" s="18">
        <f>C8/12*B25</f>
        <v>2903.7040525883335</v>
      </c>
      <c r="E8" s="5"/>
    </row>
    <row r="9" spans="1:6" s="4" customFormat="1" x14ac:dyDescent="0.25">
      <c r="B9" s="43">
        <v>1</v>
      </c>
      <c r="C9" s="41">
        <v>17627.940200000005</v>
      </c>
      <c r="D9" s="16">
        <f>C9/12*B25</f>
        <v>2996.6029344983335</v>
      </c>
      <c r="E9" s="5"/>
    </row>
    <row r="10" spans="1:6" s="4" customFormat="1" x14ac:dyDescent="0.25">
      <c r="B10" s="43">
        <v>2</v>
      </c>
      <c r="C10" s="41">
        <v>18720.921800000004</v>
      </c>
      <c r="D10" s="16">
        <f>C10/12*B25</f>
        <v>3182.4006983183335</v>
      </c>
      <c r="E10" s="5"/>
    </row>
    <row r="11" spans="1:6" s="4" customFormat="1" x14ac:dyDescent="0.25">
      <c r="B11" s="43">
        <v>5</v>
      </c>
      <c r="C11" s="41">
        <v>19617.256400000002</v>
      </c>
      <c r="D11" s="16">
        <f>C11/12*B25</f>
        <v>3334.7701108633332</v>
      </c>
      <c r="E11" s="5"/>
    </row>
    <row r="12" spans="1:6" s="4" customFormat="1" x14ac:dyDescent="0.25">
      <c r="B12" s="43">
        <v>7</v>
      </c>
      <c r="C12" s="41">
        <v>20530.296400000003</v>
      </c>
      <c r="D12" s="16">
        <f>C12/12*B25</f>
        <v>3489.979302196667</v>
      </c>
      <c r="E12" s="5"/>
    </row>
    <row r="13" spans="1:6" s="4" customFormat="1" x14ac:dyDescent="0.25">
      <c r="B13" s="43">
        <v>9</v>
      </c>
      <c r="C13" s="41">
        <v>21444.356500000005</v>
      </c>
      <c r="D13" s="16">
        <f>C13/12*B25</f>
        <v>3645.3619020291671</v>
      </c>
      <c r="E13" s="5"/>
    </row>
    <row r="14" spans="1:6" s="4" customFormat="1" x14ac:dyDescent="0.25">
      <c r="B14" s="43">
        <v>11</v>
      </c>
      <c r="C14" s="41">
        <v>22358.416600000004</v>
      </c>
      <c r="D14" s="16">
        <f>C14/12*B25</f>
        <v>3800.7445018616672</v>
      </c>
      <c r="E14" s="5"/>
    </row>
    <row r="15" spans="1:6" s="4" customFormat="1" x14ac:dyDescent="0.25">
      <c r="B15" s="43">
        <v>13</v>
      </c>
      <c r="C15" s="41">
        <v>23272.476699999999</v>
      </c>
      <c r="D15" s="16">
        <f>C15/12*B25</f>
        <v>3956.1271016941664</v>
      </c>
      <c r="E15" s="5"/>
    </row>
    <row r="16" spans="1:6" s="4" customFormat="1" x14ac:dyDescent="0.25">
      <c r="B16" s="43">
        <v>15</v>
      </c>
      <c r="C16" s="41">
        <v>24186.536800000002</v>
      </c>
      <c r="D16" s="16">
        <f>C16/12*B25</f>
        <v>4111.5097015266665</v>
      </c>
      <c r="E16" s="5"/>
    </row>
    <row r="17" spans="1:5" s="4" customFormat="1" x14ac:dyDescent="0.25">
      <c r="B17" s="43">
        <v>17</v>
      </c>
      <c r="C17" s="41">
        <v>25100.5969</v>
      </c>
      <c r="D17" s="16">
        <f>C17/12*B25</f>
        <v>4266.8923013591657</v>
      </c>
      <c r="E17" s="5"/>
    </row>
    <row r="18" spans="1:5" s="4" customFormat="1" x14ac:dyDescent="0.25">
      <c r="B18" s="43">
        <v>19</v>
      </c>
      <c r="C18" s="41">
        <v>26014.657000000003</v>
      </c>
      <c r="D18" s="16">
        <f>C18/12*B25</f>
        <v>4422.2749011916667</v>
      </c>
      <c r="E18" s="5"/>
    </row>
    <row r="19" spans="1:5" s="4" customFormat="1" x14ac:dyDescent="0.25">
      <c r="B19" s="43">
        <v>21</v>
      </c>
      <c r="C19" s="41">
        <v>26928.717100000002</v>
      </c>
      <c r="D19" s="16">
        <f>C19/12*B25</f>
        <v>4577.6575010241659</v>
      </c>
      <c r="E19" s="5"/>
    </row>
    <row r="20" spans="1:5" s="4" customFormat="1" x14ac:dyDescent="0.25">
      <c r="B20" s="43">
        <v>23</v>
      </c>
      <c r="C20" s="41">
        <v>27842.777200000004</v>
      </c>
      <c r="D20" s="16">
        <f>C20/12*B25</f>
        <v>4733.0401008566669</v>
      </c>
      <c r="E20" s="5"/>
    </row>
    <row r="21" spans="1:5" s="4" customFormat="1" x14ac:dyDescent="0.25">
      <c r="B21" s="43">
        <v>25</v>
      </c>
      <c r="C21" s="41">
        <v>28756.837300000003</v>
      </c>
      <c r="D21" s="16">
        <f>C21/12*B25</f>
        <v>4888.422700689166</v>
      </c>
      <c r="E21" s="5"/>
    </row>
    <row r="22" spans="1:5" x14ac:dyDescent="0.25">
      <c r="B22" s="43">
        <v>27</v>
      </c>
      <c r="C22" s="41">
        <v>29670.897400000005</v>
      </c>
      <c r="D22" s="16">
        <f>C22/12*B25</f>
        <v>5043.805300521667</v>
      </c>
    </row>
    <row r="23" spans="1:5" x14ac:dyDescent="0.25">
      <c r="B23" s="10"/>
      <c r="C23" s="2"/>
      <c r="D23" s="10"/>
    </row>
    <row r="25" spans="1:5" x14ac:dyDescent="0.25">
      <c r="A25" t="s">
        <v>1</v>
      </c>
      <c r="B25" s="6">
        <v>2.0398999999999998</v>
      </c>
    </row>
  </sheetData>
  <mergeCells count="4">
    <mergeCell ref="B1:D1"/>
    <mergeCell ref="B4:D4"/>
    <mergeCell ref="B3:D3"/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opLeftCell="A2" workbookViewId="0">
      <selection activeCell="B26" sqref="B26"/>
    </sheetView>
  </sheetViews>
  <sheetFormatPr baseColWidth="10" defaultRowHeight="15" x14ac:dyDescent="0.25"/>
  <cols>
    <col min="2" max="3" width="12.7109375" customWidth="1"/>
    <col min="4" max="4" width="12.7109375" bestFit="1" customWidth="1"/>
  </cols>
  <sheetData>
    <row r="1" spans="1:6" ht="15.75" x14ac:dyDescent="0.25">
      <c r="B1" s="60" t="s">
        <v>15</v>
      </c>
      <c r="C1" s="61"/>
      <c r="D1" s="62"/>
    </row>
    <row r="2" spans="1:6" ht="15.75" thickBot="1" x14ac:dyDescent="0.3">
      <c r="B2" s="67" t="s">
        <v>17</v>
      </c>
      <c r="C2" s="68"/>
      <c r="D2" s="69"/>
    </row>
    <row r="3" spans="1:6" ht="16.5" thickBot="1" x14ac:dyDescent="0.3">
      <c r="B3" s="65" t="s">
        <v>4</v>
      </c>
      <c r="C3" s="66"/>
      <c r="D3" s="66"/>
      <c r="E3" s="33"/>
      <c r="F3" s="8"/>
    </row>
    <row r="4" spans="1:6" ht="15.75" x14ac:dyDescent="0.25">
      <c r="B4" s="63" t="s">
        <v>8</v>
      </c>
      <c r="C4" s="64"/>
      <c r="D4" s="64"/>
      <c r="E4" s="35"/>
      <c r="F4" s="8"/>
    </row>
    <row r="5" spans="1:6" ht="15.75" x14ac:dyDescent="0.25">
      <c r="A5" s="34"/>
      <c r="B5" s="35"/>
      <c r="C5" s="35"/>
      <c r="D5" s="35"/>
      <c r="E5" s="35"/>
      <c r="F5" s="8"/>
    </row>
    <row r="6" spans="1:6" ht="15.75" thickBot="1" x14ac:dyDescent="0.3">
      <c r="A6" s="1"/>
      <c r="B6" s="2"/>
      <c r="C6" s="1"/>
    </row>
    <row r="7" spans="1:6" s="9" customFormat="1" ht="36" customHeight="1" thickBot="1" x14ac:dyDescent="0.3">
      <c r="B7" s="19" t="s">
        <v>5</v>
      </c>
      <c r="C7" s="20" t="s">
        <v>0</v>
      </c>
      <c r="D7" s="21" t="s">
        <v>6</v>
      </c>
      <c r="E7" s="22"/>
    </row>
    <row r="8" spans="1:6" s="9" customFormat="1" x14ac:dyDescent="0.25">
      <c r="B8" s="42">
        <v>0</v>
      </c>
      <c r="C8" s="40">
        <v>20039.919999999998</v>
      </c>
      <c r="D8" s="24">
        <f>C8/12*B25</f>
        <v>3406.619400666666</v>
      </c>
      <c r="E8" s="23"/>
    </row>
    <row r="9" spans="1:6" s="9" customFormat="1" x14ac:dyDescent="0.25">
      <c r="B9" s="43">
        <v>1</v>
      </c>
      <c r="C9" s="41">
        <v>20597.25</v>
      </c>
      <c r="D9" s="25">
        <f>C9/12*B25</f>
        <v>3501.3608562499999</v>
      </c>
      <c r="E9" s="23"/>
    </row>
    <row r="10" spans="1:6" s="9" customFormat="1" x14ac:dyDescent="0.25">
      <c r="B10" s="43">
        <v>2</v>
      </c>
      <c r="C10" s="41">
        <v>21711.91</v>
      </c>
      <c r="D10" s="25">
        <f>C10/12*B25</f>
        <v>3690.8437674166662</v>
      </c>
      <c r="E10" s="23"/>
    </row>
    <row r="11" spans="1:6" s="9" customFormat="1" x14ac:dyDescent="0.25">
      <c r="B11" s="43">
        <v>5</v>
      </c>
      <c r="C11" s="41">
        <v>22626</v>
      </c>
      <c r="D11" s="25">
        <f>C11/12*B25</f>
        <v>3846.2314499999998</v>
      </c>
      <c r="E11" s="23"/>
    </row>
    <row r="12" spans="1:6" s="9" customFormat="1" x14ac:dyDescent="0.25">
      <c r="B12" s="43">
        <v>7</v>
      </c>
      <c r="C12" s="41">
        <v>23540.09</v>
      </c>
      <c r="D12" s="25">
        <f>C12/12*B25</f>
        <v>4001.6191325833329</v>
      </c>
      <c r="E12" s="23"/>
    </row>
    <row r="13" spans="1:6" s="9" customFormat="1" x14ac:dyDescent="0.25">
      <c r="B13" s="43">
        <v>9</v>
      </c>
      <c r="C13" s="41">
        <v>24454.18</v>
      </c>
      <c r="D13" s="25">
        <f>C13/12*B25</f>
        <v>4157.0068151666665</v>
      </c>
      <c r="E13" s="23"/>
    </row>
    <row r="14" spans="1:6" s="9" customFormat="1" x14ac:dyDescent="0.25">
      <c r="B14" s="43">
        <v>11</v>
      </c>
      <c r="C14" s="41">
        <v>25368.27</v>
      </c>
      <c r="D14" s="25">
        <f>C14/12*B25</f>
        <v>4312.3944977499996</v>
      </c>
      <c r="E14" s="23"/>
    </row>
    <row r="15" spans="1:6" s="9" customFormat="1" x14ac:dyDescent="0.25">
      <c r="B15" s="43">
        <v>13</v>
      </c>
      <c r="C15" s="41">
        <v>26282.36</v>
      </c>
      <c r="D15" s="25">
        <f>C15/12*B25</f>
        <v>4467.7821803333327</v>
      </c>
      <c r="E15" s="23"/>
    </row>
    <row r="16" spans="1:6" s="9" customFormat="1" x14ac:dyDescent="0.25">
      <c r="B16" s="43">
        <v>15</v>
      </c>
      <c r="C16" s="41">
        <v>27196.45</v>
      </c>
      <c r="D16" s="25">
        <f>C16/12*B25</f>
        <v>4623.1698629166667</v>
      </c>
      <c r="E16" s="23"/>
    </row>
    <row r="17" spans="1:5" s="9" customFormat="1" x14ac:dyDescent="0.25">
      <c r="B17" s="43">
        <v>17</v>
      </c>
      <c r="C17" s="41">
        <v>28110.54</v>
      </c>
      <c r="D17" s="25">
        <f>C17/12*B25</f>
        <v>4778.5575454999998</v>
      </c>
      <c r="E17" s="23"/>
    </row>
    <row r="18" spans="1:5" s="9" customFormat="1" x14ac:dyDescent="0.25">
      <c r="B18" s="43">
        <v>19</v>
      </c>
      <c r="C18" s="41">
        <v>29024.63</v>
      </c>
      <c r="D18" s="25">
        <f>C18/12*B25</f>
        <v>4933.9452280833329</v>
      </c>
      <c r="E18" s="23"/>
    </row>
    <row r="19" spans="1:5" s="9" customFormat="1" x14ac:dyDescent="0.25">
      <c r="B19" s="43">
        <v>21</v>
      </c>
      <c r="C19" s="41">
        <v>29938.720000000001</v>
      </c>
      <c r="D19" s="25">
        <f>C19/12*B25</f>
        <v>5089.3329106666661</v>
      </c>
      <c r="E19" s="23"/>
    </row>
    <row r="20" spans="1:5" s="9" customFormat="1" x14ac:dyDescent="0.25">
      <c r="B20" s="43">
        <v>23</v>
      </c>
      <c r="C20" s="41">
        <v>30852.81</v>
      </c>
      <c r="D20" s="25">
        <f>C20/12*B25</f>
        <v>5244.7205932500001</v>
      </c>
      <c r="E20" s="23"/>
    </row>
    <row r="21" spans="1:5" s="9" customFormat="1" x14ac:dyDescent="0.25">
      <c r="B21" s="43">
        <v>25</v>
      </c>
      <c r="C21" s="41">
        <v>31766.9</v>
      </c>
      <c r="D21" s="25">
        <f>C21/12*B25</f>
        <v>5400.1082758333332</v>
      </c>
      <c r="E21" s="23"/>
    </row>
    <row r="22" spans="1:5" s="9" customFormat="1" x14ac:dyDescent="0.25">
      <c r="B22" s="43">
        <v>27</v>
      </c>
      <c r="C22" s="41">
        <v>32680.99</v>
      </c>
      <c r="D22" s="25">
        <f>C22/12*B25</f>
        <v>5555.4959584166663</v>
      </c>
    </row>
    <row r="23" spans="1:5" s="9" customFormat="1" x14ac:dyDescent="0.25">
      <c r="B23" s="10"/>
      <c r="C23" s="2"/>
      <c r="D23" s="44"/>
    </row>
    <row r="24" spans="1:5" s="9" customFormat="1" x14ac:dyDescent="0.25"/>
    <row r="25" spans="1:5" s="9" customFormat="1" x14ac:dyDescent="0.25">
      <c r="A25" s="9" t="s">
        <v>1</v>
      </c>
      <c r="B25" s="6">
        <v>2.0398999999999998</v>
      </c>
    </row>
  </sheetData>
  <mergeCells count="4">
    <mergeCell ref="B3:D3"/>
    <mergeCell ref="B4:D4"/>
    <mergeCell ref="B1:D1"/>
    <mergeCell ref="B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workbookViewId="0">
      <selection activeCell="B25" sqref="B25"/>
    </sheetView>
  </sheetViews>
  <sheetFormatPr baseColWidth="10" defaultRowHeight="15" x14ac:dyDescent="0.25"/>
  <cols>
    <col min="2" max="3" width="12.7109375" customWidth="1"/>
    <col min="4" max="4" width="12.7109375" bestFit="1" customWidth="1"/>
  </cols>
  <sheetData>
    <row r="1" spans="1:6" ht="15.75" x14ac:dyDescent="0.25">
      <c r="B1" s="60" t="s">
        <v>15</v>
      </c>
      <c r="C1" s="61"/>
      <c r="D1" s="62"/>
    </row>
    <row r="2" spans="1:6" ht="16.5" thickBot="1" x14ac:dyDescent="0.3">
      <c r="B2" s="71" t="s">
        <v>18</v>
      </c>
      <c r="C2" s="72"/>
      <c r="D2" s="73"/>
    </row>
    <row r="3" spans="1:6" ht="16.5" thickBot="1" x14ac:dyDescent="0.3">
      <c r="B3" s="65" t="s">
        <v>9</v>
      </c>
      <c r="C3" s="66"/>
      <c r="D3" s="70"/>
      <c r="E3" s="10"/>
      <c r="F3" s="8"/>
    </row>
    <row r="4" spans="1:6" ht="15.75" x14ac:dyDescent="0.25">
      <c r="B4" s="38"/>
      <c r="C4" s="10"/>
      <c r="D4" s="10"/>
      <c r="E4" s="10"/>
      <c r="F4" s="8"/>
    </row>
    <row r="5" spans="1:6" ht="15.75" thickBot="1" x14ac:dyDescent="0.3">
      <c r="A5" s="1"/>
      <c r="B5" s="2"/>
      <c r="C5" s="1"/>
    </row>
    <row r="6" spans="1:6" s="9" customFormat="1" ht="36" customHeight="1" thickBot="1" x14ac:dyDescent="0.3">
      <c r="B6" s="26" t="s">
        <v>5</v>
      </c>
      <c r="C6" s="27" t="s">
        <v>0</v>
      </c>
      <c r="D6" s="28" t="s">
        <v>6</v>
      </c>
      <c r="E6" s="29"/>
    </row>
    <row r="7" spans="1:6" s="9" customFormat="1" x14ac:dyDescent="0.25">
      <c r="B7" s="42">
        <v>0</v>
      </c>
      <c r="C7" s="47">
        <v>21787</v>
      </c>
      <c r="D7" s="45">
        <f>C7/12*B24</f>
        <v>3703.6084416666663</v>
      </c>
      <c r="E7" s="23"/>
    </row>
    <row r="8" spans="1:6" s="9" customFormat="1" x14ac:dyDescent="0.25">
      <c r="B8" s="43">
        <v>1</v>
      </c>
      <c r="C8" s="48">
        <v>22344.33</v>
      </c>
      <c r="D8" s="45">
        <f>C8/12*B24</f>
        <v>3798.3498972500001</v>
      </c>
      <c r="E8" s="23"/>
    </row>
    <row r="9" spans="1:6" s="9" customFormat="1" x14ac:dyDescent="0.25">
      <c r="B9" s="43">
        <v>2</v>
      </c>
      <c r="C9" s="48">
        <v>23458.99</v>
      </c>
      <c r="D9" s="45">
        <f>C9/12*B24</f>
        <v>3987.8328084166665</v>
      </c>
      <c r="E9" s="23"/>
    </row>
    <row r="10" spans="1:6" s="9" customFormat="1" x14ac:dyDescent="0.25">
      <c r="B10" s="43">
        <v>5</v>
      </c>
      <c r="C10" s="48">
        <v>24373.08</v>
      </c>
      <c r="D10" s="45">
        <f>C10/12*B24</f>
        <v>4143.220491</v>
      </c>
      <c r="E10" s="23"/>
    </row>
    <row r="11" spans="1:6" s="9" customFormat="1" x14ac:dyDescent="0.25">
      <c r="B11" s="43">
        <v>7</v>
      </c>
      <c r="C11" s="48">
        <v>25287.17</v>
      </c>
      <c r="D11" s="45">
        <f>C11/12*B24</f>
        <v>4298.6081735833322</v>
      </c>
      <c r="E11" s="23"/>
    </row>
    <row r="12" spans="1:6" s="9" customFormat="1" x14ac:dyDescent="0.25">
      <c r="B12" s="43">
        <v>9</v>
      </c>
      <c r="C12" s="48">
        <v>26201.26</v>
      </c>
      <c r="D12" s="45">
        <f>C12/12*B24</f>
        <v>4453.9958561666654</v>
      </c>
      <c r="E12" s="23"/>
    </row>
    <row r="13" spans="1:6" s="9" customFormat="1" x14ac:dyDescent="0.25">
      <c r="B13" s="43">
        <v>11</v>
      </c>
      <c r="C13" s="48">
        <v>27115.35</v>
      </c>
      <c r="D13" s="45">
        <f>C13/12*B24</f>
        <v>4609.3835387499994</v>
      </c>
      <c r="E13" s="23"/>
    </row>
    <row r="14" spans="1:6" s="9" customFormat="1" x14ac:dyDescent="0.25">
      <c r="B14" s="43">
        <v>13</v>
      </c>
      <c r="C14" s="48">
        <v>28029.439999999999</v>
      </c>
      <c r="D14" s="45">
        <f>C14/12*B24</f>
        <v>4764.7712213333325</v>
      </c>
      <c r="E14" s="23"/>
    </row>
    <row r="15" spans="1:6" s="9" customFormat="1" x14ac:dyDescent="0.25">
      <c r="B15" s="43">
        <v>15</v>
      </c>
      <c r="C15" s="48">
        <v>28943.53</v>
      </c>
      <c r="D15" s="45">
        <f>C15/12*B24</f>
        <v>4920.1589039166656</v>
      </c>
      <c r="E15" s="23"/>
    </row>
    <row r="16" spans="1:6" s="9" customFormat="1" x14ac:dyDescent="0.25">
      <c r="B16" s="43">
        <v>17</v>
      </c>
      <c r="C16" s="48">
        <v>29857.62</v>
      </c>
      <c r="D16" s="45">
        <f>C16/12*B24</f>
        <v>5075.5465864999987</v>
      </c>
      <c r="E16" s="23"/>
    </row>
    <row r="17" spans="1:5" s="9" customFormat="1" x14ac:dyDescent="0.25">
      <c r="B17" s="43">
        <v>19</v>
      </c>
      <c r="C17" s="48">
        <v>30771.71</v>
      </c>
      <c r="D17" s="45">
        <f>C17/12*B24</f>
        <v>5230.9342690833328</v>
      </c>
      <c r="E17" s="23"/>
    </row>
    <row r="18" spans="1:5" s="9" customFormat="1" x14ac:dyDescent="0.25">
      <c r="B18" s="43">
        <v>21</v>
      </c>
      <c r="C18" s="48">
        <v>31685.8</v>
      </c>
      <c r="D18" s="45">
        <f>C18/12*B24</f>
        <v>5386.3219516666659</v>
      </c>
      <c r="E18" s="23"/>
    </row>
    <row r="19" spans="1:5" s="9" customFormat="1" x14ac:dyDescent="0.25">
      <c r="B19" s="43">
        <v>23</v>
      </c>
      <c r="C19" s="48">
        <v>32599.89</v>
      </c>
      <c r="D19" s="45">
        <f>C19/12*B24</f>
        <v>5541.709634249999</v>
      </c>
      <c r="E19" s="23"/>
    </row>
    <row r="20" spans="1:5" s="9" customFormat="1" x14ac:dyDescent="0.25">
      <c r="B20" s="43">
        <v>25</v>
      </c>
      <c r="C20" s="48">
        <v>33513.980000000003</v>
      </c>
      <c r="D20" s="45">
        <f>C20/12*B24</f>
        <v>5697.097316833333</v>
      </c>
      <c r="E20" s="23"/>
    </row>
    <row r="21" spans="1:5" s="9" customFormat="1" x14ac:dyDescent="0.25">
      <c r="B21" s="49">
        <v>27</v>
      </c>
      <c r="C21" s="17">
        <v>34428.07</v>
      </c>
      <c r="D21" s="46">
        <f>C21/12*B24</f>
        <v>5852.4849994166661</v>
      </c>
    </row>
    <row r="22" spans="1:5" s="9" customFormat="1" x14ac:dyDescent="0.25">
      <c r="B22" s="39"/>
      <c r="C22" s="50"/>
      <c r="D22" s="50"/>
    </row>
    <row r="23" spans="1:5" s="9" customFormat="1" x14ac:dyDescent="0.25"/>
    <row r="24" spans="1:5" s="9" customFormat="1" x14ac:dyDescent="0.25">
      <c r="A24" s="9" t="s">
        <v>1</v>
      </c>
      <c r="B24" s="6">
        <v>2.0398999999999998</v>
      </c>
    </row>
  </sheetData>
  <mergeCells count="3">
    <mergeCell ref="B3:D3"/>
    <mergeCell ref="B2:D2"/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workbookViewId="0">
      <selection activeCell="B24" sqref="B24"/>
    </sheetView>
  </sheetViews>
  <sheetFormatPr baseColWidth="10" defaultRowHeight="15" x14ac:dyDescent="0.25"/>
  <cols>
    <col min="2" max="2" width="12.7109375" style="13" customWidth="1"/>
    <col min="3" max="3" width="12.7109375" style="12" customWidth="1"/>
    <col min="4" max="4" width="12.7109375" style="13" bestFit="1" customWidth="1"/>
  </cols>
  <sheetData>
    <row r="1" spans="1:6" ht="16.5" thickBot="1" x14ac:dyDescent="0.3">
      <c r="B1" s="60" t="s">
        <v>19</v>
      </c>
      <c r="C1" s="61"/>
      <c r="D1" s="62"/>
    </row>
    <row r="2" spans="1:6" ht="16.5" thickBot="1" x14ac:dyDescent="0.3">
      <c r="B2" s="65" t="s">
        <v>2</v>
      </c>
      <c r="C2" s="66"/>
      <c r="D2" s="66"/>
      <c r="E2" s="37"/>
      <c r="F2" s="8"/>
    </row>
    <row r="3" spans="1:6" ht="15.75" x14ac:dyDescent="0.25">
      <c r="B3" s="63" t="s">
        <v>10</v>
      </c>
      <c r="C3" s="64"/>
      <c r="D3" s="64"/>
      <c r="E3" s="35"/>
      <c r="F3" s="8"/>
    </row>
    <row r="4" spans="1:6" ht="15.75" x14ac:dyDescent="0.25">
      <c r="A4" s="34"/>
      <c r="B4" s="51"/>
      <c r="C4" s="51"/>
      <c r="D4" s="51"/>
      <c r="E4" s="35"/>
      <c r="F4" s="8"/>
    </row>
    <row r="5" spans="1:6" ht="15.75" thickBot="1" x14ac:dyDescent="0.3">
      <c r="A5" s="1"/>
      <c r="B5" s="14"/>
      <c r="C5" s="11"/>
    </row>
    <row r="6" spans="1:6" s="9" customFormat="1" ht="36" customHeight="1" thickBot="1" x14ac:dyDescent="0.3">
      <c r="B6" s="26" t="s">
        <v>5</v>
      </c>
      <c r="C6" s="27" t="s">
        <v>0</v>
      </c>
      <c r="D6" s="28" t="s">
        <v>6</v>
      </c>
      <c r="E6" s="22"/>
    </row>
    <row r="7" spans="1:6" s="9" customFormat="1" x14ac:dyDescent="0.25">
      <c r="B7" s="52">
        <v>0</v>
      </c>
      <c r="C7" s="40">
        <v>21333.02</v>
      </c>
      <c r="D7" s="25">
        <f>C7/12*B23</f>
        <v>3626.4356248333333</v>
      </c>
      <c r="E7" s="23"/>
    </row>
    <row r="8" spans="1:6" s="9" customFormat="1" x14ac:dyDescent="0.25">
      <c r="B8" s="53">
        <v>1</v>
      </c>
      <c r="C8" s="41">
        <v>22024.15</v>
      </c>
      <c r="D8" s="25">
        <f>C8/12*B23</f>
        <v>3743.9219654166668</v>
      </c>
      <c r="E8" s="23"/>
    </row>
    <row r="9" spans="1:6" s="9" customFormat="1" x14ac:dyDescent="0.25">
      <c r="B9" s="53">
        <v>2</v>
      </c>
      <c r="C9" s="41">
        <v>23406.41</v>
      </c>
      <c r="D9" s="25">
        <f>C9/12*B23</f>
        <v>3978.8946465833328</v>
      </c>
      <c r="E9" s="23"/>
    </row>
    <row r="10" spans="1:6" s="9" customFormat="1" x14ac:dyDescent="0.25">
      <c r="B10" s="53">
        <v>5</v>
      </c>
      <c r="C10" s="41">
        <v>24699.48</v>
      </c>
      <c r="D10" s="25">
        <f>C10/12*B23</f>
        <v>4198.7057709999999</v>
      </c>
      <c r="E10" s="23"/>
    </row>
    <row r="11" spans="1:6" s="9" customFormat="1" x14ac:dyDescent="0.25">
      <c r="B11" s="53">
        <v>7</v>
      </c>
      <c r="C11" s="41">
        <v>25992.550000000003</v>
      </c>
      <c r="D11" s="25">
        <f>C11/12*B23</f>
        <v>4418.5168954166666</v>
      </c>
      <c r="E11" s="23"/>
    </row>
    <row r="12" spans="1:6" s="9" customFormat="1" x14ac:dyDescent="0.25">
      <c r="B12" s="53">
        <v>9</v>
      </c>
      <c r="C12" s="41">
        <v>27285.620000000003</v>
      </c>
      <c r="D12" s="25">
        <f>C12/12*B23</f>
        <v>4638.3280198333332</v>
      </c>
      <c r="E12" s="23"/>
    </row>
    <row r="13" spans="1:6" s="9" customFormat="1" x14ac:dyDescent="0.25">
      <c r="B13" s="53">
        <v>11</v>
      </c>
      <c r="C13" s="41">
        <v>28578.690000000002</v>
      </c>
      <c r="D13" s="25">
        <f>C13/12*B23</f>
        <v>4858.1391442499998</v>
      </c>
      <c r="E13" s="23"/>
    </row>
    <row r="14" spans="1:6" s="9" customFormat="1" x14ac:dyDescent="0.25">
      <c r="B14" s="53">
        <v>13</v>
      </c>
      <c r="C14" s="41">
        <v>29871.760000000002</v>
      </c>
      <c r="D14" s="25">
        <f>C14/12*B23</f>
        <v>5077.9502686666665</v>
      </c>
      <c r="E14" s="23"/>
    </row>
    <row r="15" spans="1:6" s="9" customFormat="1" x14ac:dyDescent="0.25">
      <c r="B15" s="53">
        <v>15</v>
      </c>
      <c r="C15" s="41">
        <v>31164.83</v>
      </c>
      <c r="D15" s="25">
        <f>C15/12*B23</f>
        <v>5297.7613930833331</v>
      </c>
      <c r="E15" s="23"/>
    </row>
    <row r="16" spans="1:6" s="9" customFormat="1" x14ac:dyDescent="0.25">
      <c r="B16" s="53">
        <v>17</v>
      </c>
      <c r="C16" s="41">
        <v>32457.9</v>
      </c>
      <c r="D16" s="25">
        <f>C16/12*B23</f>
        <v>5517.5725174999998</v>
      </c>
      <c r="E16" s="23"/>
    </row>
    <row r="17" spans="1:5" s="9" customFormat="1" x14ac:dyDescent="0.25">
      <c r="B17" s="53">
        <v>19</v>
      </c>
      <c r="C17" s="41">
        <v>33750.97</v>
      </c>
      <c r="D17" s="25">
        <f>C17/12*B23</f>
        <v>5737.3836419166664</v>
      </c>
      <c r="E17" s="23"/>
    </row>
    <row r="18" spans="1:5" s="9" customFormat="1" x14ac:dyDescent="0.25">
      <c r="B18" s="53">
        <v>21</v>
      </c>
      <c r="C18" s="41">
        <v>35044.04</v>
      </c>
      <c r="D18" s="25">
        <f>C18/12*B23</f>
        <v>5957.1947663333331</v>
      </c>
      <c r="E18" s="23"/>
    </row>
    <row r="19" spans="1:5" s="9" customFormat="1" x14ac:dyDescent="0.25">
      <c r="B19" s="53">
        <v>23</v>
      </c>
      <c r="C19" s="41">
        <v>36337.11</v>
      </c>
      <c r="D19" s="25">
        <f>C19/12*B23</f>
        <v>6177.0058907499997</v>
      </c>
      <c r="E19" s="23"/>
    </row>
    <row r="20" spans="1:5" s="9" customFormat="1" x14ac:dyDescent="0.25">
      <c r="B20" s="53">
        <v>25</v>
      </c>
      <c r="C20" s="41">
        <v>37630.18</v>
      </c>
      <c r="D20" s="25">
        <f>C20/12*B23</f>
        <v>6396.8170151666664</v>
      </c>
      <c r="E20" s="23"/>
    </row>
    <row r="21" spans="1:5" s="9" customFormat="1" x14ac:dyDescent="0.25">
      <c r="B21" s="54"/>
      <c r="C21" s="2"/>
      <c r="D21" s="44"/>
      <c r="E21" s="23"/>
    </row>
    <row r="22" spans="1:5" s="9" customFormat="1" x14ac:dyDescent="0.25">
      <c r="B22" s="31"/>
      <c r="C22" s="30"/>
      <c r="D22" s="31"/>
    </row>
    <row r="23" spans="1:5" s="9" customFormat="1" x14ac:dyDescent="0.25">
      <c r="A23" s="9" t="s">
        <v>1</v>
      </c>
      <c r="B23" s="6">
        <v>2.0398999999999998</v>
      </c>
      <c r="C23" s="30"/>
      <c r="D23" s="31"/>
    </row>
  </sheetData>
  <mergeCells count="3">
    <mergeCell ref="B2:D2"/>
    <mergeCell ref="B3:D3"/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workbookViewId="0">
      <selection activeCell="B25" sqref="B25"/>
    </sheetView>
  </sheetViews>
  <sheetFormatPr baseColWidth="10" defaultRowHeight="15" x14ac:dyDescent="0.25"/>
  <cols>
    <col min="2" max="2" width="12.7109375" style="13" customWidth="1"/>
    <col min="3" max="3" width="12.7109375" style="12" customWidth="1"/>
    <col min="4" max="4" width="12.7109375" style="13" bestFit="1" customWidth="1"/>
  </cols>
  <sheetData>
    <row r="1" spans="1:6" ht="15.75" x14ac:dyDescent="0.25">
      <c r="B1" s="60" t="s">
        <v>19</v>
      </c>
      <c r="C1" s="61"/>
      <c r="D1" s="62"/>
    </row>
    <row r="2" spans="1:6" ht="16.5" thickBot="1" x14ac:dyDescent="0.3">
      <c r="B2" s="71" t="s">
        <v>18</v>
      </c>
      <c r="C2" s="74"/>
      <c r="D2" s="75"/>
    </row>
    <row r="3" spans="1:6" ht="16.5" thickBot="1" x14ac:dyDescent="0.3">
      <c r="B3" s="65" t="s">
        <v>3</v>
      </c>
      <c r="C3" s="66"/>
      <c r="D3" s="66"/>
      <c r="E3" s="37"/>
      <c r="F3" s="8"/>
    </row>
    <row r="4" spans="1:6" ht="15.75" x14ac:dyDescent="0.25">
      <c r="B4" s="63" t="s">
        <v>10</v>
      </c>
      <c r="C4" s="64"/>
      <c r="D4" s="64"/>
      <c r="E4" s="35"/>
      <c r="F4" s="8"/>
    </row>
    <row r="5" spans="1:6" ht="15.75" x14ac:dyDescent="0.25">
      <c r="A5" s="34"/>
      <c r="B5" s="51"/>
      <c r="C5" s="51"/>
      <c r="D5" s="51"/>
      <c r="E5" s="35"/>
      <c r="F5" s="8"/>
    </row>
    <row r="6" spans="1:6" ht="15.75" thickBot="1" x14ac:dyDescent="0.3">
      <c r="A6" s="1"/>
      <c r="B6" s="14"/>
      <c r="C6" s="11"/>
    </row>
    <row r="7" spans="1:6" s="9" customFormat="1" ht="36" customHeight="1" thickBot="1" x14ac:dyDescent="0.3">
      <c r="B7" s="26" t="s">
        <v>5</v>
      </c>
      <c r="C7" s="27" t="s">
        <v>0</v>
      </c>
      <c r="D7" s="28" t="s">
        <v>6</v>
      </c>
      <c r="E7" s="57" t="s">
        <v>23</v>
      </c>
      <c r="F7" s="58" t="s">
        <v>24</v>
      </c>
    </row>
    <row r="8" spans="1:6" s="9" customFormat="1" x14ac:dyDescent="0.25">
      <c r="B8" s="52">
        <v>0</v>
      </c>
      <c r="C8" s="40">
        <v>23740.800000000003</v>
      </c>
      <c r="D8" s="25">
        <f>C8/12*B24</f>
        <v>4035.7381600000003</v>
      </c>
      <c r="E8" s="23"/>
    </row>
    <row r="9" spans="1:6" s="9" customFormat="1" x14ac:dyDescent="0.25">
      <c r="B9" s="53">
        <v>1</v>
      </c>
      <c r="C9" s="41">
        <v>24431.93</v>
      </c>
      <c r="D9" s="25">
        <f>C9/12*B24</f>
        <v>4153.2245005833329</v>
      </c>
      <c r="E9" s="23"/>
    </row>
    <row r="10" spans="1:6" s="9" customFormat="1" x14ac:dyDescent="0.25">
      <c r="B10" s="53">
        <v>2</v>
      </c>
      <c r="C10" s="41">
        <v>25814.190000000002</v>
      </c>
      <c r="D10" s="25">
        <f>C10/12*B24</f>
        <v>4388.1971817500007</v>
      </c>
      <c r="E10" s="23"/>
    </row>
    <row r="11" spans="1:6" s="9" customFormat="1" x14ac:dyDescent="0.25">
      <c r="B11" s="53">
        <v>5</v>
      </c>
      <c r="C11" s="41">
        <v>27107.260000000002</v>
      </c>
      <c r="D11" s="25">
        <f>C11/12*B24</f>
        <v>4608.0083061666664</v>
      </c>
      <c r="E11" s="23"/>
    </row>
    <row r="12" spans="1:6" s="9" customFormat="1" x14ac:dyDescent="0.25">
      <c r="B12" s="53">
        <v>7</v>
      </c>
      <c r="C12" s="41">
        <v>28400.33</v>
      </c>
      <c r="D12" s="25">
        <f>C12/12*B24</f>
        <v>4827.8194305833331</v>
      </c>
      <c r="E12" s="23"/>
    </row>
    <row r="13" spans="1:6" s="9" customFormat="1" x14ac:dyDescent="0.25">
      <c r="B13" s="53">
        <v>9</v>
      </c>
      <c r="C13" s="41">
        <v>29693.4</v>
      </c>
      <c r="D13" s="25">
        <f>C13/12*B24</f>
        <v>5047.6305549999997</v>
      </c>
      <c r="E13" s="23">
        <f>D13-'501'!D12</f>
        <v>409.30253516666653</v>
      </c>
      <c r="F13" s="59">
        <f>D13-'346'!D13</f>
        <v>890.62373983333327</v>
      </c>
    </row>
    <row r="14" spans="1:6" s="9" customFormat="1" x14ac:dyDescent="0.25">
      <c r="B14" s="53">
        <v>11</v>
      </c>
      <c r="C14" s="41">
        <v>30986.47</v>
      </c>
      <c r="D14" s="25">
        <f>C14/12*B24</f>
        <v>5267.4416794166664</v>
      </c>
      <c r="E14" s="23"/>
    </row>
    <row r="15" spans="1:6" s="9" customFormat="1" x14ac:dyDescent="0.25">
      <c r="B15" s="53">
        <v>13</v>
      </c>
      <c r="C15" s="41">
        <v>32279.54</v>
      </c>
      <c r="D15" s="25">
        <f>C15/12*B24</f>
        <v>5487.252803833333</v>
      </c>
      <c r="E15" s="23"/>
    </row>
    <row r="16" spans="1:6" s="9" customFormat="1" x14ac:dyDescent="0.25">
      <c r="B16" s="53">
        <v>15</v>
      </c>
      <c r="C16" s="41">
        <v>33572.61</v>
      </c>
      <c r="D16" s="25">
        <f>C16/12*B24</f>
        <v>5707.0639282499997</v>
      </c>
      <c r="E16" s="23"/>
    </row>
    <row r="17" spans="1:5" s="9" customFormat="1" x14ac:dyDescent="0.25">
      <c r="B17" s="53">
        <v>17</v>
      </c>
      <c r="C17" s="41">
        <v>34865.68</v>
      </c>
      <c r="D17" s="25">
        <f>C17/12*B24</f>
        <v>5926.8750526666663</v>
      </c>
      <c r="E17" s="23"/>
    </row>
    <row r="18" spans="1:5" s="9" customFormat="1" x14ac:dyDescent="0.25">
      <c r="B18" s="53">
        <v>19</v>
      </c>
      <c r="C18" s="41">
        <v>36158.75</v>
      </c>
      <c r="D18" s="25">
        <f>C18/12*B24</f>
        <v>6146.686177083333</v>
      </c>
      <c r="E18" s="23"/>
    </row>
    <row r="19" spans="1:5" s="9" customFormat="1" x14ac:dyDescent="0.25">
      <c r="B19" s="53">
        <v>21</v>
      </c>
      <c r="C19" s="41">
        <v>37451.82</v>
      </c>
      <c r="D19" s="25">
        <f>C19/12*B24</f>
        <v>6366.4973014999996</v>
      </c>
      <c r="E19" s="23"/>
    </row>
    <row r="20" spans="1:5" s="9" customFormat="1" x14ac:dyDescent="0.25">
      <c r="B20" s="53">
        <v>23</v>
      </c>
      <c r="C20" s="41">
        <v>38744.89</v>
      </c>
      <c r="D20" s="25">
        <f>C20/12*B24</f>
        <v>6586.3084259166662</v>
      </c>
      <c r="E20" s="23"/>
    </row>
    <row r="21" spans="1:5" s="9" customFormat="1" x14ac:dyDescent="0.25">
      <c r="B21" s="53">
        <v>25</v>
      </c>
      <c r="C21" s="41">
        <v>40037.96</v>
      </c>
      <c r="D21" s="25">
        <f>C21/12*B24</f>
        <v>6806.119550333332</v>
      </c>
      <c r="E21" s="23"/>
    </row>
    <row r="22" spans="1:5" s="9" customFormat="1" x14ac:dyDescent="0.25">
      <c r="B22" s="54"/>
      <c r="C22" s="2"/>
      <c r="D22" s="44"/>
      <c r="E22" s="23"/>
    </row>
    <row r="23" spans="1:5" s="9" customFormat="1" x14ac:dyDescent="0.25">
      <c r="B23" s="31"/>
      <c r="C23" s="30"/>
      <c r="D23" s="31"/>
    </row>
    <row r="24" spans="1:5" s="9" customFormat="1" x14ac:dyDescent="0.25">
      <c r="A24" s="9" t="s">
        <v>1</v>
      </c>
      <c r="B24" s="6">
        <v>2.0398999999999998</v>
      </c>
      <c r="C24" s="30"/>
      <c r="D24" s="31"/>
    </row>
  </sheetData>
  <mergeCells count="4">
    <mergeCell ref="B3:D3"/>
    <mergeCell ref="B4:D4"/>
    <mergeCell ref="B1:D1"/>
    <mergeCell ref="B2:D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workbookViewId="0">
      <selection activeCell="B24" sqref="B24"/>
    </sheetView>
  </sheetViews>
  <sheetFormatPr baseColWidth="10" defaultRowHeight="15" x14ac:dyDescent="0.25"/>
  <cols>
    <col min="2" max="2" width="12.7109375" style="6" customWidth="1"/>
    <col min="3" max="4" width="12.7109375" style="12" customWidth="1"/>
  </cols>
  <sheetData>
    <row r="1" spans="1:6" ht="33" customHeight="1" thickBot="1" x14ac:dyDescent="0.3">
      <c r="B1" s="76" t="s">
        <v>20</v>
      </c>
      <c r="C1" s="61"/>
      <c r="D1" s="62"/>
    </row>
    <row r="2" spans="1:6" ht="16.5" thickBot="1" x14ac:dyDescent="0.3">
      <c r="B2" s="65" t="s">
        <v>11</v>
      </c>
      <c r="C2" s="66"/>
      <c r="D2" s="66"/>
      <c r="E2" s="37"/>
      <c r="F2" s="8"/>
    </row>
    <row r="3" spans="1:6" ht="15.75" x14ac:dyDescent="0.25">
      <c r="B3" s="63" t="s">
        <v>10</v>
      </c>
      <c r="C3" s="64"/>
      <c r="D3" s="64"/>
      <c r="E3" s="35"/>
      <c r="F3" s="8"/>
    </row>
    <row r="4" spans="1:6" ht="15.75" x14ac:dyDescent="0.25">
      <c r="A4" s="34"/>
      <c r="B4" s="51"/>
      <c r="C4" s="51"/>
      <c r="D4" s="51"/>
      <c r="E4" s="35"/>
      <c r="F4" s="8"/>
    </row>
    <row r="5" spans="1:6" ht="15.75" thickBot="1" x14ac:dyDescent="0.3">
      <c r="A5" s="1"/>
      <c r="B5" s="32"/>
      <c r="C5" s="11"/>
    </row>
    <row r="6" spans="1:6" s="9" customFormat="1" ht="36" customHeight="1" thickBot="1" x14ac:dyDescent="0.3">
      <c r="B6" s="26" t="s">
        <v>5</v>
      </c>
      <c r="C6" s="27" t="s">
        <v>0</v>
      </c>
      <c r="D6" s="28" t="s">
        <v>6</v>
      </c>
      <c r="E6" s="22"/>
    </row>
    <row r="7" spans="1:6" s="9" customFormat="1" x14ac:dyDescent="0.25">
      <c r="B7" s="52">
        <v>0</v>
      </c>
      <c r="C7" s="40">
        <v>28155.100000000002</v>
      </c>
      <c r="D7" s="25">
        <f>C7/12*B23</f>
        <v>4786.1323741666665</v>
      </c>
      <c r="E7" s="23"/>
    </row>
    <row r="8" spans="1:6" s="9" customFormat="1" x14ac:dyDescent="0.25">
      <c r="B8" s="53">
        <v>1</v>
      </c>
      <c r="C8" s="41">
        <v>28846.23</v>
      </c>
      <c r="D8" s="25">
        <f>C8/12*B23</f>
        <v>4903.6187147499995</v>
      </c>
      <c r="E8" s="23"/>
    </row>
    <row r="9" spans="1:6" s="9" customFormat="1" x14ac:dyDescent="0.25">
      <c r="B9" s="53">
        <v>2</v>
      </c>
      <c r="C9" s="41">
        <v>30228.49</v>
      </c>
      <c r="D9" s="25">
        <f>C9/12*B23</f>
        <v>5138.5913959166664</v>
      </c>
      <c r="E9" s="23"/>
    </row>
    <row r="10" spans="1:6" s="9" customFormat="1" x14ac:dyDescent="0.25">
      <c r="B10" s="53">
        <v>5</v>
      </c>
      <c r="C10" s="41">
        <v>31521.56</v>
      </c>
      <c r="D10" s="25">
        <f>C10/12*B23</f>
        <v>5358.4025203333331</v>
      </c>
      <c r="E10" s="23"/>
    </row>
    <row r="11" spans="1:6" s="9" customFormat="1" x14ac:dyDescent="0.25">
      <c r="B11" s="53">
        <v>7</v>
      </c>
      <c r="C11" s="41">
        <v>32814.629999999997</v>
      </c>
      <c r="D11" s="25">
        <f>C11/12*B23</f>
        <v>5578.2136447499988</v>
      </c>
      <c r="E11" s="23"/>
    </row>
    <row r="12" spans="1:6" s="9" customFormat="1" x14ac:dyDescent="0.25">
      <c r="B12" s="53">
        <v>9</v>
      </c>
      <c r="C12" s="41">
        <v>34107.699999999997</v>
      </c>
      <c r="D12" s="25">
        <f>C12/12*B23</f>
        <v>5798.0247691666655</v>
      </c>
      <c r="E12" s="23"/>
    </row>
    <row r="13" spans="1:6" s="9" customFormat="1" x14ac:dyDescent="0.25">
      <c r="B13" s="53">
        <v>11</v>
      </c>
      <c r="C13" s="41">
        <v>35400.769999999997</v>
      </c>
      <c r="D13" s="25">
        <f>C13/12*B23</f>
        <v>6017.835893583333</v>
      </c>
      <c r="E13" s="23"/>
    </row>
    <row r="14" spans="1:6" s="9" customFormat="1" x14ac:dyDescent="0.25">
      <c r="B14" s="53">
        <v>13</v>
      </c>
      <c r="C14" s="41">
        <v>36693.839999999997</v>
      </c>
      <c r="D14" s="25">
        <f>C14/12*B23</f>
        <v>6237.6470179999988</v>
      </c>
      <c r="E14" s="23"/>
    </row>
    <row r="15" spans="1:6" s="9" customFormat="1" x14ac:dyDescent="0.25">
      <c r="B15" s="53">
        <v>15</v>
      </c>
      <c r="C15" s="41">
        <v>37986.909999999996</v>
      </c>
      <c r="D15" s="25">
        <f>C15/12*B23</f>
        <v>6457.4581424166654</v>
      </c>
      <c r="E15" s="23"/>
    </row>
    <row r="16" spans="1:6" s="9" customFormat="1" x14ac:dyDescent="0.25">
      <c r="B16" s="53">
        <v>17</v>
      </c>
      <c r="C16" s="41">
        <v>39279.979999999996</v>
      </c>
      <c r="D16" s="25">
        <f>C16/12*B23</f>
        <v>6677.269266833332</v>
      </c>
      <c r="E16" s="23"/>
    </row>
    <row r="17" spans="1:5" s="9" customFormat="1" x14ac:dyDescent="0.25">
      <c r="B17" s="53">
        <v>19</v>
      </c>
      <c r="C17" s="41">
        <v>40573.049999999996</v>
      </c>
      <c r="D17" s="25">
        <f>C17/12*B23</f>
        <v>6897.0803912499987</v>
      </c>
      <c r="E17" s="23"/>
    </row>
    <row r="18" spans="1:5" s="9" customFormat="1" x14ac:dyDescent="0.25">
      <c r="B18" s="53">
        <v>21</v>
      </c>
      <c r="C18" s="41">
        <v>41866.119999999995</v>
      </c>
      <c r="D18" s="25">
        <f>C18/12*B23</f>
        <v>7116.8915156666653</v>
      </c>
      <c r="E18" s="23"/>
    </row>
    <row r="19" spans="1:5" s="9" customFormat="1" x14ac:dyDescent="0.25">
      <c r="B19" s="53">
        <v>23</v>
      </c>
      <c r="C19" s="41">
        <v>43159.189999999995</v>
      </c>
      <c r="D19" s="25">
        <f>C19/12*B23</f>
        <v>7336.702640083332</v>
      </c>
      <c r="E19" s="23"/>
    </row>
    <row r="20" spans="1:5" s="9" customFormat="1" x14ac:dyDescent="0.25">
      <c r="B20" s="53">
        <v>25</v>
      </c>
      <c r="C20" s="41">
        <v>44452.259999999995</v>
      </c>
      <c r="D20" s="25">
        <f>C20/12*B23</f>
        <v>7556.5137644999986</v>
      </c>
      <c r="E20" s="23"/>
    </row>
    <row r="21" spans="1:5" s="9" customFormat="1" x14ac:dyDescent="0.25">
      <c r="B21" s="54"/>
      <c r="C21" s="2"/>
      <c r="D21" s="44"/>
      <c r="E21" s="23"/>
    </row>
    <row r="22" spans="1:5" s="9" customFormat="1" x14ac:dyDescent="0.25">
      <c r="B22" s="30"/>
      <c r="C22" s="30"/>
      <c r="D22" s="30"/>
    </row>
    <row r="23" spans="1:5" s="9" customFormat="1" x14ac:dyDescent="0.25">
      <c r="A23" s="9" t="s">
        <v>1</v>
      </c>
      <c r="B23" s="6">
        <v>2.0398999999999998</v>
      </c>
      <c r="C23" s="30"/>
      <c r="D23" s="30"/>
    </row>
  </sheetData>
  <mergeCells count="3">
    <mergeCell ref="B2:D2"/>
    <mergeCell ref="B3:D3"/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"/>
  <sheetViews>
    <sheetView workbookViewId="0">
      <selection activeCell="B25" sqref="B25"/>
    </sheetView>
  </sheetViews>
  <sheetFormatPr baseColWidth="10" defaultRowHeight="15" x14ac:dyDescent="0.25"/>
  <cols>
    <col min="2" max="2" width="12.7109375" style="6" customWidth="1"/>
    <col min="3" max="4" width="12.7109375" style="12" customWidth="1"/>
  </cols>
  <sheetData>
    <row r="1" spans="1:6" ht="33" customHeight="1" x14ac:dyDescent="0.25">
      <c r="B1" s="76" t="s">
        <v>20</v>
      </c>
      <c r="C1" s="61"/>
      <c r="D1" s="62"/>
    </row>
    <row r="2" spans="1:6" ht="16.5" thickBot="1" x14ac:dyDescent="0.3">
      <c r="B2" s="77" t="s">
        <v>18</v>
      </c>
      <c r="C2" s="74"/>
      <c r="D2" s="75"/>
      <c r="E2" s="37"/>
      <c r="F2" s="8"/>
    </row>
    <row r="3" spans="1:6" ht="16.5" thickBot="1" x14ac:dyDescent="0.3">
      <c r="B3" s="65" t="s">
        <v>12</v>
      </c>
      <c r="C3" s="66"/>
      <c r="D3" s="66"/>
      <c r="E3" s="37"/>
      <c r="F3" s="8"/>
    </row>
    <row r="4" spans="1:6" ht="15.75" x14ac:dyDescent="0.25">
      <c r="B4" s="63"/>
      <c r="C4" s="64"/>
      <c r="D4" s="64"/>
      <c r="E4" s="35"/>
      <c r="F4" s="8"/>
    </row>
    <row r="5" spans="1:6" ht="15.75" x14ac:dyDescent="0.25">
      <c r="A5" s="34"/>
      <c r="B5" s="51"/>
      <c r="C5" s="51"/>
      <c r="D5" s="51"/>
      <c r="E5" s="35"/>
      <c r="F5" s="8"/>
    </row>
    <row r="6" spans="1:6" ht="15.75" thickBot="1" x14ac:dyDescent="0.3">
      <c r="A6" s="1"/>
      <c r="B6" s="32"/>
      <c r="C6" s="11"/>
    </row>
    <row r="7" spans="1:6" s="9" customFormat="1" ht="36" customHeight="1" thickBot="1" x14ac:dyDescent="0.3">
      <c r="B7" s="26" t="s">
        <v>5</v>
      </c>
      <c r="C7" s="27" t="s">
        <v>0</v>
      </c>
      <c r="D7" s="28" t="s">
        <v>6</v>
      </c>
      <c r="E7" s="22"/>
    </row>
    <row r="8" spans="1:6" s="9" customFormat="1" x14ac:dyDescent="0.25">
      <c r="B8" s="52">
        <v>0</v>
      </c>
      <c r="C8" s="40">
        <v>30602.639999999999</v>
      </c>
      <c r="D8" s="25">
        <f>C8/12*B24</f>
        <v>5202.1937779999989</v>
      </c>
      <c r="E8" s="23"/>
    </row>
    <row r="9" spans="1:6" s="9" customFormat="1" x14ac:dyDescent="0.25">
      <c r="B9" s="53">
        <v>1</v>
      </c>
      <c r="C9" s="41">
        <v>31293.77</v>
      </c>
      <c r="D9" s="25">
        <f>C9/12*B24</f>
        <v>5319.6801185833328</v>
      </c>
      <c r="E9" s="23"/>
    </row>
    <row r="10" spans="1:6" s="9" customFormat="1" x14ac:dyDescent="0.25">
      <c r="B10" s="53">
        <v>2</v>
      </c>
      <c r="C10" s="41">
        <v>32676.03</v>
      </c>
      <c r="D10" s="25">
        <f>C10/12*B24</f>
        <v>5554.6527997499998</v>
      </c>
      <c r="E10" s="23"/>
    </row>
    <row r="11" spans="1:6" s="9" customFormat="1" x14ac:dyDescent="0.25">
      <c r="B11" s="53">
        <v>5</v>
      </c>
      <c r="C11" s="41">
        <v>33969.1</v>
      </c>
      <c r="D11" s="25">
        <f>C11/12*B24</f>
        <v>5774.4639241666655</v>
      </c>
      <c r="E11" s="23"/>
    </row>
    <row r="12" spans="1:6" s="9" customFormat="1" x14ac:dyDescent="0.25">
      <c r="B12" s="53">
        <v>7</v>
      </c>
      <c r="C12" s="41">
        <v>35262.17</v>
      </c>
      <c r="D12" s="25">
        <f>C12/12*B24</f>
        <v>5994.2750485833321</v>
      </c>
      <c r="E12" s="23"/>
    </row>
    <row r="13" spans="1:6" s="9" customFormat="1" x14ac:dyDescent="0.25">
      <c r="B13" s="53">
        <v>9</v>
      </c>
      <c r="C13" s="41">
        <v>36555.24</v>
      </c>
      <c r="D13" s="25">
        <f>C13/12*B24</f>
        <v>6214.0861729999997</v>
      </c>
      <c r="E13" s="23">
        <f>D13-'502'!D13</f>
        <v>1166.455618</v>
      </c>
    </row>
    <row r="14" spans="1:6" s="9" customFormat="1" x14ac:dyDescent="0.25">
      <c r="B14" s="53">
        <v>11</v>
      </c>
      <c r="C14" s="41">
        <v>37848.31</v>
      </c>
      <c r="D14" s="25">
        <f>C14/12*B24</f>
        <v>6433.8972974166654</v>
      </c>
      <c r="E14" s="23">
        <f>D14-'502'!D14</f>
        <v>1166.455617999999</v>
      </c>
    </row>
    <row r="15" spans="1:6" s="9" customFormat="1" x14ac:dyDescent="0.25">
      <c r="B15" s="53">
        <v>13</v>
      </c>
      <c r="C15" s="41">
        <v>39141.379999999997</v>
      </c>
      <c r="D15" s="25">
        <f>C15/12*B24</f>
        <v>6653.7084218333321</v>
      </c>
      <c r="E15" s="23">
        <f>D15-'502'!D15</f>
        <v>1166.455617999999</v>
      </c>
    </row>
    <row r="16" spans="1:6" s="9" customFormat="1" x14ac:dyDescent="0.25">
      <c r="B16" s="53">
        <v>15</v>
      </c>
      <c r="C16" s="41">
        <v>40434.449999999997</v>
      </c>
      <c r="D16" s="25">
        <f>C16/12*B24</f>
        <v>6873.5195462499996</v>
      </c>
      <c r="E16" s="23">
        <f>D16-'502'!D16</f>
        <v>1166.455618</v>
      </c>
    </row>
    <row r="17" spans="1:5" s="9" customFormat="1" x14ac:dyDescent="0.25">
      <c r="B17" s="53">
        <v>17</v>
      </c>
      <c r="C17" s="41">
        <v>41727.519999999997</v>
      </c>
      <c r="D17" s="25">
        <f>C17/12*B24</f>
        <v>7093.3306706666654</v>
      </c>
      <c r="E17" s="23"/>
    </row>
    <row r="18" spans="1:5" s="9" customFormat="1" x14ac:dyDescent="0.25">
      <c r="B18" s="53">
        <v>19</v>
      </c>
      <c r="C18" s="41">
        <v>43020.59</v>
      </c>
      <c r="D18" s="25">
        <f>C18/12*B24</f>
        <v>7313.141795083332</v>
      </c>
      <c r="E18" s="23"/>
    </row>
    <row r="19" spans="1:5" s="9" customFormat="1" x14ac:dyDescent="0.25">
      <c r="B19" s="53">
        <v>21</v>
      </c>
      <c r="C19" s="41">
        <v>44313.66</v>
      </c>
      <c r="D19" s="25">
        <f>C19/12*B24</f>
        <v>7532.9529194999996</v>
      </c>
      <c r="E19" s="23"/>
    </row>
    <row r="20" spans="1:5" s="9" customFormat="1" x14ac:dyDescent="0.25">
      <c r="B20" s="53">
        <v>23</v>
      </c>
      <c r="C20" s="41">
        <v>45606.73</v>
      </c>
      <c r="D20" s="25">
        <f>C20/12*B24</f>
        <v>7752.7640439166662</v>
      </c>
      <c r="E20" s="23"/>
    </row>
    <row r="21" spans="1:5" s="9" customFormat="1" x14ac:dyDescent="0.25">
      <c r="B21" s="53">
        <v>25</v>
      </c>
      <c r="C21" s="41">
        <v>46899.8</v>
      </c>
      <c r="D21" s="25">
        <f>C21/12*B24</f>
        <v>7972.5751683333337</v>
      </c>
      <c r="E21" s="23"/>
    </row>
    <row r="22" spans="1:5" s="9" customFormat="1" x14ac:dyDescent="0.25">
      <c r="B22" s="54"/>
      <c r="C22" s="2"/>
      <c r="D22" s="44"/>
      <c r="E22" s="23"/>
    </row>
    <row r="23" spans="1:5" s="9" customFormat="1" x14ac:dyDescent="0.25">
      <c r="B23" s="30"/>
      <c r="C23" s="30"/>
      <c r="D23" s="30"/>
    </row>
    <row r="24" spans="1:5" s="9" customFormat="1" x14ac:dyDescent="0.25">
      <c r="A24" s="9" t="s">
        <v>1</v>
      </c>
      <c r="B24" s="6">
        <v>2.0398999999999998</v>
      </c>
      <c r="C24" s="30"/>
      <c r="D24" s="30"/>
    </row>
  </sheetData>
  <mergeCells count="4">
    <mergeCell ref="B3:D3"/>
    <mergeCell ref="B4:D4"/>
    <mergeCell ref="B1:D1"/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2"/>
  <sheetViews>
    <sheetView workbookViewId="0">
      <selection activeCell="B23" sqref="B23"/>
    </sheetView>
  </sheetViews>
  <sheetFormatPr baseColWidth="10" defaultRowHeight="15" x14ac:dyDescent="0.25"/>
  <cols>
    <col min="2" max="2" width="12.7109375" style="6" customWidth="1"/>
    <col min="3" max="4" width="12.7109375" style="12" customWidth="1"/>
  </cols>
  <sheetData>
    <row r="1" spans="1:6" ht="16.5" thickBot="1" x14ac:dyDescent="0.3">
      <c r="B1" s="78" t="s">
        <v>14</v>
      </c>
      <c r="C1" s="79"/>
      <c r="D1" s="80"/>
    </row>
    <row r="2" spans="1:6" ht="16.5" thickBot="1" x14ac:dyDescent="0.3">
      <c r="B2" s="65" t="s">
        <v>13</v>
      </c>
      <c r="C2" s="66"/>
      <c r="D2" s="66"/>
      <c r="E2" s="37"/>
      <c r="F2" s="8"/>
    </row>
    <row r="3" spans="1:6" ht="15.75" x14ac:dyDescent="0.25">
      <c r="A3" s="34"/>
      <c r="B3" s="51"/>
      <c r="C3" s="51"/>
      <c r="D3" s="51"/>
      <c r="E3" s="35"/>
      <c r="F3" s="8"/>
    </row>
    <row r="4" spans="1:6" ht="15.75" thickBot="1" x14ac:dyDescent="0.3">
      <c r="A4" s="1"/>
      <c r="B4" s="32"/>
      <c r="C4" s="11"/>
    </row>
    <row r="5" spans="1:6" s="9" customFormat="1" ht="36" customHeight="1" thickBot="1" x14ac:dyDescent="0.3">
      <c r="B5" s="26" t="s">
        <v>5</v>
      </c>
      <c r="C5" s="27" t="s">
        <v>0</v>
      </c>
      <c r="D5" s="28" t="s">
        <v>6</v>
      </c>
      <c r="E5" s="22"/>
    </row>
    <row r="6" spans="1:6" s="9" customFormat="1" x14ac:dyDescent="0.25">
      <c r="B6" s="52">
        <v>0</v>
      </c>
      <c r="C6" s="40">
        <v>30273.05</v>
      </c>
      <c r="D6" s="55">
        <f>C6/12*B22</f>
        <v>5146.1662245833331</v>
      </c>
      <c r="E6" s="23"/>
    </row>
    <row r="7" spans="1:6" s="9" customFormat="1" x14ac:dyDescent="0.25">
      <c r="B7" s="53">
        <v>1</v>
      </c>
      <c r="C7" s="41">
        <f>+C6+735.69</f>
        <v>31008.739999999998</v>
      </c>
      <c r="D7" s="56">
        <f>C7/12*B22</f>
        <v>5271.2273938333328</v>
      </c>
      <c r="E7" s="23"/>
    </row>
    <row r="8" spans="1:6" s="9" customFormat="1" x14ac:dyDescent="0.25">
      <c r="B8" s="53">
        <v>2</v>
      </c>
      <c r="C8" s="41">
        <f>+C7+1471.38</f>
        <v>32480.12</v>
      </c>
      <c r="D8" s="56">
        <f>C8/12*B22</f>
        <v>5521.3497323333331</v>
      </c>
      <c r="E8" s="23"/>
    </row>
    <row r="9" spans="1:6" s="9" customFormat="1" x14ac:dyDescent="0.25">
      <c r="B9" s="53">
        <v>5</v>
      </c>
      <c r="C9" s="41">
        <f>+C8+1337.71</f>
        <v>33817.83</v>
      </c>
      <c r="D9" s="56">
        <f>C9/12*B22</f>
        <v>5748.7492847499998</v>
      </c>
      <c r="E9" s="23"/>
    </row>
    <row r="10" spans="1:6" s="9" customFormat="1" x14ac:dyDescent="0.25">
      <c r="B10" s="53">
        <v>7</v>
      </c>
      <c r="C10" s="41">
        <f t="shared" ref="C10:C19" si="0">+C9+1337.71</f>
        <v>35155.54</v>
      </c>
      <c r="D10" s="56">
        <f>C10/12*B22</f>
        <v>5976.1488371666665</v>
      </c>
      <c r="E10" s="23"/>
    </row>
    <row r="11" spans="1:6" s="9" customFormat="1" x14ac:dyDescent="0.25">
      <c r="B11" s="53">
        <v>9</v>
      </c>
      <c r="C11" s="41">
        <f t="shared" si="0"/>
        <v>36493.25</v>
      </c>
      <c r="D11" s="56">
        <f>C11/12*B22</f>
        <v>6203.5483895833322</v>
      </c>
      <c r="E11" s="23"/>
    </row>
    <row r="12" spans="1:6" s="9" customFormat="1" x14ac:dyDescent="0.25">
      <c r="B12" s="53">
        <v>11</v>
      </c>
      <c r="C12" s="41">
        <f t="shared" si="0"/>
        <v>37830.959999999999</v>
      </c>
      <c r="D12" s="56">
        <f>C12/12*B22</f>
        <v>6430.9479419999989</v>
      </c>
      <c r="E12" s="23"/>
    </row>
    <row r="13" spans="1:6" s="9" customFormat="1" x14ac:dyDescent="0.25">
      <c r="B13" s="53">
        <v>13</v>
      </c>
      <c r="C13" s="41">
        <f t="shared" si="0"/>
        <v>39168.67</v>
      </c>
      <c r="D13" s="56">
        <f>C13/12*B22</f>
        <v>6658.3474944166664</v>
      </c>
      <c r="E13" s="23"/>
    </row>
    <row r="14" spans="1:6" s="9" customFormat="1" x14ac:dyDescent="0.25">
      <c r="B14" s="53">
        <v>15</v>
      </c>
      <c r="C14" s="41">
        <f t="shared" si="0"/>
        <v>40506.379999999997</v>
      </c>
      <c r="D14" s="56">
        <f>C14/12*B22</f>
        <v>6885.7470468333322</v>
      </c>
      <c r="E14" s="23"/>
    </row>
    <row r="15" spans="1:6" s="9" customFormat="1" x14ac:dyDescent="0.25">
      <c r="B15" s="53">
        <v>17</v>
      </c>
      <c r="C15" s="41">
        <f t="shared" si="0"/>
        <v>41844.089999999997</v>
      </c>
      <c r="D15" s="56">
        <f>C15/12*B22</f>
        <v>7113.1465992499989</v>
      </c>
      <c r="E15" s="23"/>
    </row>
    <row r="16" spans="1:6" s="9" customFormat="1" x14ac:dyDescent="0.25">
      <c r="B16" s="53">
        <v>19</v>
      </c>
      <c r="C16" s="41">
        <f t="shared" si="0"/>
        <v>43181.799999999996</v>
      </c>
      <c r="D16" s="56">
        <f>C16/12*B22</f>
        <v>7340.5461516666655</v>
      </c>
      <c r="E16" s="23"/>
    </row>
    <row r="17" spans="1:5" s="9" customFormat="1" x14ac:dyDescent="0.25">
      <c r="B17" s="53">
        <v>21</v>
      </c>
      <c r="C17" s="41">
        <f t="shared" si="0"/>
        <v>44519.509999999995</v>
      </c>
      <c r="D17" s="56">
        <f>C17/12*B22</f>
        <v>7567.9457040833313</v>
      </c>
      <c r="E17" s="23"/>
    </row>
    <row r="18" spans="1:5" s="9" customFormat="1" x14ac:dyDescent="0.25">
      <c r="B18" s="53">
        <v>23</v>
      </c>
      <c r="C18" s="41">
        <f t="shared" si="0"/>
        <v>45857.219999999994</v>
      </c>
      <c r="D18" s="56">
        <f>C18/12*B22</f>
        <v>7795.345256499998</v>
      </c>
      <c r="E18" s="23"/>
    </row>
    <row r="19" spans="1:5" s="9" customFormat="1" x14ac:dyDescent="0.25">
      <c r="B19" s="53">
        <v>25</v>
      </c>
      <c r="C19" s="41">
        <f t="shared" si="0"/>
        <v>47194.929999999993</v>
      </c>
      <c r="D19" s="56">
        <f>C19/12*B22</f>
        <v>8022.7448089166655</v>
      </c>
      <c r="E19" s="23"/>
    </row>
    <row r="20" spans="1:5" s="9" customFormat="1" x14ac:dyDescent="0.25">
      <c r="B20" s="54"/>
      <c r="C20" s="2"/>
      <c r="D20" s="44"/>
      <c r="E20" s="23"/>
    </row>
    <row r="21" spans="1:5" s="9" customFormat="1" x14ac:dyDescent="0.25">
      <c r="B21" s="30"/>
      <c r="C21" s="30"/>
      <c r="D21" s="30"/>
    </row>
    <row r="22" spans="1:5" s="9" customFormat="1" x14ac:dyDescent="0.25">
      <c r="A22" s="9" t="s">
        <v>1</v>
      </c>
      <c r="B22" s="6">
        <v>2.0398999999999998</v>
      </c>
      <c r="C22" s="30"/>
      <c r="D22" s="30"/>
    </row>
  </sheetData>
  <mergeCells count="2">
    <mergeCell ref="B2:D2"/>
    <mergeCell ref="B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tabSelected="1" workbookViewId="0">
      <selection activeCell="B23" sqref="B23"/>
    </sheetView>
  </sheetViews>
  <sheetFormatPr baseColWidth="10" defaultRowHeight="15" x14ac:dyDescent="0.25"/>
  <cols>
    <col min="2" max="2" width="12.7109375" style="6" customWidth="1"/>
    <col min="3" max="4" width="12.7109375" style="12" customWidth="1"/>
  </cols>
  <sheetData>
    <row r="1" spans="1:6" ht="16.5" thickBot="1" x14ac:dyDescent="0.3">
      <c r="B1" s="78" t="s">
        <v>21</v>
      </c>
      <c r="C1" s="79"/>
      <c r="D1" s="80"/>
    </row>
    <row r="2" spans="1:6" ht="16.5" thickBot="1" x14ac:dyDescent="0.3">
      <c r="B2" s="65" t="s">
        <v>22</v>
      </c>
      <c r="C2" s="66"/>
      <c r="D2" s="66"/>
      <c r="E2" s="37"/>
      <c r="F2" s="8"/>
    </row>
    <row r="3" spans="1:6" ht="15.75" x14ac:dyDescent="0.25">
      <c r="A3" s="34"/>
      <c r="B3" s="51"/>
      <c r="C3" s="51"/>
      <c r="D3" s="51"/>
      <c r="E3" s="35"/>
      <c r="F3" s="8"/>
    </row>
    <row r="4" spans="1:6" ht="15.75" thickBot="1" x14ac:dyDescent="0.3">
      <c r="A4" s="1"/>
      <c r="B4" s="32"/>
      <c r="C4" s="11"/>
    </row>
    <row r="5" spans="1:6" s="9" customFormat="1" ht="36" customHeight="1" thickBot="1" x14ac:dyDescent="0.3">
      <c r="B5" s="26" t="s">
        <v>5</v>
      </c>
      <c r="C5" s="27" t="s">
        <v>0</v>
      </c>
      <c r="D5" s="28" t="s">
        <v>6</v>
      </c>
      <c r="E5" s="22"/>
    </row>
    <row r="6" spans="1:6" s="9" customFormat="1" x14ac:dyDescent="0.25">
      <c r="B6" s="52">
        <v>0</v>
      </c>
      <c r="C6" s="40">
        <v>35846.639999999999</v>
      </c>
      <c r="D6" s="55">
        <f>C6/12*B22</f>
        <v>6093.6300779999992</v>
      </c>
      <c r="E6" s="23"/>
    </row>
    <row r="7" spans="1:6" s="9" customFormat="1" x14ac:dyDescent="0.25">
      <c r="B7" s="53">
        <v>1</v>
      </c>
      <c r="C7" s="41">
        <f>+C6+735.69</f>
        <v>36582.33</v>
      </c>
      <c r="D7" s="56">
        <f>C7/12*B22</f>
        <v>6218.6912472499998</v>
      </c>
      <c r="E7" s="23"/>
    </row>
    <row r="8" spans="1:6" s="9" customFormat="1" x14ac:dyDescent="0.25">
      <c r="B8" s="53">
        <v>2</v>
      </c>
      <c r="C8" s="41">
        <f>+C7+1471.38</f>
        <v>38053.71</v>
      </c>
      <c r="D8" s="56">
        <f>C8/12*B22</f>
        <v>6468.8135857499992</v>
      </c>
      <c r="E8" s="23"/>
    </row>
    <row r="9" spans="1:6" s="9" customFormat="1" x14ac:dyDescent="0.25">
      <c r="B9" s="53">
        <v>5</v>
      </c>
      <c r="C9" s="41">
        <f>+C8+1337.71</f>
        <v>39391.42</v>
      </c>
      <c r="D9" s="56">
        <f>C9/12*B22</f>
        <v>6696.2131381666659</v>
      </c>
      <c r="E9" s="23"/>
    </row>
    <row r="10" spans="1:6" s="9" customFormat="1" x14ac:dyDescent="0.25">
      <c r="B10" s="53">
        <v>7</v>
      </c>
      <c r="C10" s="41">
        <f t="shared" ref="C10:C19" si="0">+C9+1337.71</f>
        <v>40729.129999999997</v>
      </c>
      <c r="D10" s="56">
        <f>C10/12*B22</f>
        <v>6923.6126905833316</v>
      </c>
      <c r="E10" s="23"/>
    </row>
    <row r="11" spans="1:6" s="9" customFormat="1" x14ac:dyDescent="0.25">
      <c r="B11" s="53">
        <v>9</v>
      </c>
      <c r="C11" s="41">
        <f t="shared" si="0"/>
        <v>42066.84</v>
      </c>
      <c r="D11" s="56">
        <f>C11/12*B22</f>
        <v>7151.0122429999992</v>
      </c>
      <c r="E11" s="23"/>
    </row>
    <row r="12" spans="1:6" s="9" customFormat="1" x14ac:dyDescent="0.25">
      <c r="B12" s="53">
        <v>11</v>
      </c>
      <c r="C12" s="41">
        <f t="shared" si="0"/>
        <v>43404.549999999996</v>
      </c>
      <c r="D12" s="56">
        <f>C12/12*B22</f>
        <v>7378.4117954166659</v>
      </c>
      <c r="E12" s="23"/>
    </row>
    <row r="13" spans="1:6" s="9" customFormat="1" x14ac:dyDescent="0.25">
      <c r="B13" s="53">
        <v>13</v>
      </c>
      <c r="C13" s="41">
        <f t="shared" si="0"/>
        <v>44742.259999999995</v>
      </c>
      <c r="D13" s="56">
        <f>C13/12*B22</f>
        <v>7605.8113478333316</v>
      </c>
      <c r="E13" s="23"/>
    </row>
    <row r="14" spans="1:6" s="9" customFormat="1" x14ac:dyDescent="0.25">
      <c r="B14" s="53">
        <v>15</v>
      </c>
      <c r="C14" s="41">
        <f t="shared" si="0"/>
        <v>46079.969999999994</v>
      </c>
      <c r="D14" s="56">
        <f>C14/12*B22</f>
        <v>7833.2109002499983</v>
      </c>
      <c r="E14" s="23"/>
    </row>
    <row r="15" spans="1:6" s="9" customFormat="1" x14ac:dyDescent="0.25">
      <c r="B15" s="53">
        <v>17</v>
      </c>
      <c r="C15" s="41">
        <f t="shared" si="0"/>
        <v>47417.679999999993</v>
      </c>
      <c r="D15" s="56">
        <f>C15/12*B22</f>
        <v>8060.610452666665</v>
      </c>
      <c r="E15" s="23"/>
    </row>
    <row r="16" spans="1:6" s="9" customFormat="1" x14ac:dyDescent="0.25">
      <c r="B16" s="53">
        <v>19</v>
      </c>
      <c r="C16" s="41">
        <f t="shared" si="0"/>
        <v>48755.389999999992</v>
      </c>
      <c r="D16" s="56">
        <f>C16/12*B22</f>
        <v>8288.0100050833316</v>
      </c>
      <c r="E16" s="23"/>
    </row>
    <row r="17" spans="1:5" s="9" customFormat="1" x14ac:dyDescent="0.25">
      <c r="B17" s="53">
        <v>21</v>
      </c>
      <c r="C17" s="41">
        <f t="shared" si="0"/>
        <v>50093.099999999991</v>
      </c>
      <c r="D17" s="56">
        <f>C17/12*B22</f>
        <v>8515.4095574999974</v>
      </c>
      <c r="E17" s="23"/>
    </row>
    <row r="18" spans="1:5" s="9" customFormat="1" x14ac:dyDescent="0.25">
      <c r="B18" s="53">
        <v>23</v>
      </c>
      <c r="C18" s="41">
        <f t="shared" si="0"/>
        <v>51430.80999999999</v>
      </c>
      <c r="D18" s="56">
        <f>C18/12*B22</f>
        <v>8742.8091099166631</v>
      </c>
      <c r="E18" s="23"/>
    </row>
    <row r="19" spans="1:5" s="9" customFormat="1" x14ac:dyDescent="0.25">
      <c r="B19" s="53">
        <v>25</v>
      </c>
      <c r="C19" s="41">
        <f t="shared" si="0"/>
        <v>52768.51999999999</v>
      </c>
      <c r="D19" s="56">
        <f>C19/12*B22</f>
        <v>8970.2086623333307</v>
      </c>
      <c r="E19" s="23"/>
    </row>
    <row r="20" spans="1:5" s="9" customFormat="1" x14ac:dyDescent="0.25">
      <c r="B20" s="54"/>
      <c r="C20" s="2"/>
      <c r="D20" s="44"/>
      <c r="E20" s="23"/>
    </row>
    <row r="21" spans="1:5" s="9" customFormat="1" x14ac:dyDescent="0.25">
      <c r="B21" s="30"/>
      <c r="C21" s="30"/>
      <c r="D21" s="30"/>
    </row>
    <row r="22" spans="1:5" s="9" customFormat="1" x14ac:dyDescent="0.25">
      <c r="A22" s="9" t="s">
        <v>1</v>
      </c>
      <c r="B22" s="6">
        <v>2.0398999999999998</v>
      </c>
      <c r="C22" s="30"/>
      <c r="D22" s="30"/>
    </row>
  </sheetData>
  <mergeCells count="2">
    <mergeCell ref="B1:D1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301</vt:lpstr>
      <vt:lpstr>346</vt:lpstr>
      <vt:lpstr>849</vt:lpstr>
      <vt:lpstr>501</vt:lpstr>
      <vt:lpstr>502</vt:lpstr>
      <vt:lpstr>557</vt:lpstr>
      <vt:lpstr>836</vt:lpstr>
      <vt:lpstr>515</vt:lpstr>
      <vt:lpstr>537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herla</dc:creator>
  <cp:lastModifiedBy>Kathleen Herla</cp:lastModifiedBy>
  <dcterms:created xsi:type="dcterms:W3CDTF">2012-04-24T09:16:59Z</dcterms:created>
  <dcterms:modified xsi:type="dcterms:W3CDTF">2023-12-04T11:01:32Z</dcterms:modified>
</cp:coreProperties>
</file>