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39\Services Transversaux\Personnel\HELMO\Personnel\! PROCEDURES\BAREMES\"/>
    </mc:Choice>
  </mc:AlternateContent>
  <xr:revisionPtr revIDLastSave="0" documentId="13_ncr:1_{4EE0E4B2-AB0F-477B-B60E-85E8FF32E8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FP 301" sheetId="17" r:id="rId1"/>
    <sheet name="MFP 346-Niv. 2+ - Rang 1" sheetId="6" r:id="rId2"/>
    <sheet name="308-Niv. 2+ - Rang 2" sheetId="7" r:id="rId3"/>
    <sheet name="MFP 849" sheetId="18" r:id="rId4"/>
    <sheet name="501-Niv. 1 - Rang 1" sheetId="5" r:id="rId5"/>
    <sheet name="502-Niv. 1 - Rang 2" sheetId="4" r:id="rId6"/>
    <sheet name="CC 557" sheetId="19" r:id="rId7"/>
    <sheet name="CC 836" sheetId="20" r:id="rId8"/>
    <sheet name="Niv. 2 - Rang 1" sheetId="8" r:id="rId9"/>
    <sheet name="Niv. 2 - Rang 2 + assist. bibl." sheetId="9" r:id="rId10"/>
    <sheet name="Administ. - secr." sheetId="10" r:id="rId11"/>
    <sheet name="Niv. 3 - Rang 1" sheetId="11" r:id="rId12"/>
    <sheet name="Niv. 3 Rang 2" sheetId="12" r:id="rId13"/>
    <sheet name="DA-513" sheetId="13" r:id="rId14"/>
    <sheet name="Dd'Admin-514" sheetId="14" r:id="rId15"/>
    <sheet name="DD-515" sheetId="15" r:id="rId16"/>
    <sheet name="DP-537" sheetId="16" r:id="rId17"/>
  </sheets>
  <externalReferences>
    <externalReference r:id="rId1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6" l="1"/>
  <c r="B22" i="15"/>
  <c r="B25" i="14"/>
  <c r="B26" i="13"/>
  <c r="B24" i="12"/>
  <c r="B25" i="11"/>
  <c r="B24" i="10"/>
  <c r="B27" i="9"/>
  <c r="B26" i="8"/>
  <c r="B24" i="20"/>
  <c r="B22" i="19"/>
  <c r="B24" i="4"/>
  <c r="B23" i="5"/>
  <c r="B24" i="18"/>
  <c r="B23" i="7"/>
  <c r="B23" i="6"/>
  <c r="B25" i="17"/>
  <c r="D20" i="18" l="1"/>
  <c r="D9" i="18" l="1"/>
  <c r="D10" i="18"/>
  <c r="D11" i="18"/>
  <c r="D12" i="18"/>
  <c r="D13" i="18"/>
  <c r="D21" i="18"/>
  <c r="D14" i="18"/>
  <c r="D15" i="18"/>
  <c r="D16" i="18"/>
  <c r="D17" i="18"/>
  <c r="D18" i="18"/>
  <c r="D7" i="18"/>
  <c r="D19" i="18"/>
  <c r="D8" i="18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C8" i="16" l="1"/>
  <c r="C9" i="16" s="1"/>
  <c r="C7" i="16"/>
  <c r="D7" i="16" s="1"/>
  <c r="D6" i="16"/>
  <c r="C7" i="15"/>
  <c r="D7" i="15" s="1"/>
  <c r="D6" i="15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C10" i="16" l="1"/>
  <c r="D9" i="16"/>
  <c r="D8" i="16"/>
  <c r="C8" i="15"/>
  <c r="C11" i="16" l="1"/>
  <c r="D10" i="16"/>
  <c r="C9" i="15"/>
  <c r="D8" i="15"/>
  <c r="C12" i="16" l="1"/>
  <c r="D11" i="16"/>
  <c r="C10" i="15"/>
  <c r="D9" i="15"/>
  <c r="D12" i="16" l="1"/>
  <c r="C13" i="16"/>
  <c r="C11" i="15"/>
  <c r="D10" i="15"/>
  <c r="D13" i="16" l="1"/>
  <c r="C14" i="16"/>
  <c r="C12" i="15"/>
  <c r="D11" i="15"/>
  <c r="C15" i="16" l="1"/>
  <c r="D14" i="16"/>
  <c r="C13" i="15"/>
  <c r="D12" i="15"/>
  <c r="C16" i="16" l="1"/>
  <c r="D15" i="16"/>
  <c r="D13" i="15"/>
  <c r="C14" i="15"/>
  <c r="C17" i="16" l="1"/>
  <c r="D16" i="16"/>
  <c r="C15" i="15"/>
  <c r="D14" i="15"/>
  <c r="C18" i="16" l="1"/>
  <c r="D17" i="16"/>
  <c r="C16" i="15"/>
  <c r="D15" i="15"/>
  <c r="C19" i="16" l="1"/>
  <c r="D19" i="16" s="1"/>
  <c r="D18" i="16"/>
  <c r="C17" i="15"/>
  <c r="D16" i="15"/>
  <c r="C18" i="15" l="1"/>
  <c r="D17" i="15"/>
  <c r="C19" i="15" l="1"/>
  <c r="D19" i="15" s="1"/>
  <c r="D18" i="15"/>
  <c r="D22" i="12" l="1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I22" i="11"/>
  <c r="G22" i="11"/>
  <c r="E22" i="11"/>
  <c r="C22" i="11"/>
  <c r="I21" i="11"/>
  <c r="G21" i="11"/>
  <c r="E21" i="11"/>
  <c r="C21" i="11"/>
  <c r="I20" i="11"/>
  <c r="G20" i="11"/>
  <c r="E20" i="11"/>
  <c r="C20" i="11"/>
  <c r="I19" i="11"/>
  <c r="G19" i="11"/>
  <c r="E19" i="11"/>
  <c r="C19" i="11"/>
  <c r="I18" i="11"/>
  <c r="G18" i="11"/>
  <c r="E18" i="11"/>
  <c r="C18" i="11"/>
  <c r="I17" i="11"/>
  <c r="G17" i="11"/>
  <c r="E17" i="11"/>
  <c r="C17" i="11"/>
  <c r="I16" i="11"/>
  <c r="G16" i="11"/>
  <c r="E16" i="11"/>
  <c r="C16" i="11"/>
  <c r="I15" i="11"/>
  <c r="G15" i="11"/>
  <c r="E15" i="11"/>
  <c r="C15" i="11"/>
  <c r="I14" i="11"/>
  <c r="G14" i="11"/>
  <c r="E14" i="11"/>
  <c r="C14" i="11"/>
  <c r="I13" i="11"/>
  <c r="G13" i="11"/>
  <c r="E13" i="11"/>
  <c r="C13" i="11"/>
  <c r="I12" i="11"/>
  <c r="G12" i="11"/>
  <c r="E12" i="11"/>
  <c r="C12" i="11"/>
  <c r="I11" i="11"/>
  <c r="G11" i="11"/>
  <c r="E11" i="11"/>
  <c r="C11" i="11"/>
  <c r="I10" i="11"/>
  <c r="G10" i="11"/>
  <c r="E10" i="11"/>
  <c r="C10" i="11"/>
  <c r="I9" i="11"/>
  <c r="G9" i="11"/>
  <c r="E9" i="11"/>
  <c r="C9" i="11"/>
  <c r="I8" i="11"/>
  <c r="G8" i="11"/>
  <c r="E8" i="11"/>
  <c r="C8" i="11"/>
  <c r="I7" i="11"/>
  <c r="G7" i="11"/>
  <c r="E7" i="11"/>
  <c r="C7" i="11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I23" i="8"/>
  <c r="G23" i="8"/>
  <c r="E23" i="8"/>
  <c r="C23" i="8"/>
  <c r="I22" i="8"/>
  <c r="G22" i="8"/>
  <c r="E22" i="8"/>
  <c r="C22" i="8"/>
  <c r="I21" i="8"/>
  <c r="G21" i="8"/>
  <c r="E21" i="8"/>
  <c r="C21" i="8"/>
  <c r="I20" i="8"/>
  <c r="G20" i="8"/>
  <c r="E20" i="8"/>
  <c r="C20" i="8"/>
  <c r="I19" i="8"/>
  <c r="G19" i="8"/>
  <c r="E19" i="8"/>
  <c r="C19" i="8"/>
  <c r="I18" i="8"/>
  <c r="G18" i="8"/>
  <c r="E18" i="8"/>
  <c r="C18" i="8"/>
  <c r="I17" i="8"/>
  <c r="G17" i="8"/>
  <c r="E17" i="8"/>
  <c r="C17" i="8"/>
  <c r="I16" i="8"/>
  <c r="G16" i="8"/>
  <c r="E16" i="8"/>
  <c r="C16" i="8"/>
  <c r="I15" i="8"/>
  <c r="G15" i="8"/>
  <c r="E15" i="8"/>
  <c r="C15" i="8"/>
  <c r="I14" i="8"/>
  <c r="G14" i="8"/>
  <c r="E14" i="8"/>
  <c r="C14" i="8"/>
  <c r="I13" i="8"/>
  <c r="G13" i="8"/>
  <c r="E13" i="8"/>
  <c r="C13" i="8"/>
  <c r="I12" i="8"/>
  <c r="G12" i="8"/>
  <c r="E12" i="8"/>
  <c r="C12" i="8"/>
  <c r="I11" i="8"/>
  <c r="G11" i="8"/>
  <c r="E11" i="8"/>
  <c r="C11" i="8"/>
  <c r="I10" i="8"/>
  <c r="G10" i="8"/>
  <c r="E10" i="8"/>
  <c r="C10" i="8"/>
  <c r="I9" i="8"/>
  <c r="G9" i="8"/>
  <c r="E9" i="8"/>
  <c r="C9" i="8"/>
  <c r="I8" i="8"/>
  <c r="G8" i="8"/>
  <c r="E8" i="8"/>
  <c r="C8" i="8"/>
  <c r="I7" i="8"/>
  <c r="G7" i="8"/>
  <c r="E7" i="8"/>
  <c r="C7" i="8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21" i="6" l="1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</calcChain>
</file>

<file path=xl/sharedStrings.xml><?xml version="1.0" encoding="utf-8"?>
<sst xmlns="http://schemas.openxmlformats.org/spreadsheetml/2006/main" count="150" uniqueCount="59">
  <si>
    <t xml:space="preserve">Index : </t>
  </si>
  <si>
    <t>Ancienneté 
barémique</t>
  </si>
  <si>
    <t>Mensuel brut 
indexé</t>
  </si>
  <si>
    <t>Seuil d'âge 24 ans</t>
  </si>
  <si>
    <t xml:space="preserve">Maître-assistant </t>
  </si>
  <si>
    <t>avec CAPAES</t>
  </si>
  <si>
    <t>Barème 502</t>
  </si>
  <si>
    <t>Annuel brut 
à 100%</t>
  </si>
  <si>
    <t>ATTACHE</t>
  </si>
  <si>
    <t xml:space="preserve">Niveau 1 - Rang 1 </t>
  </si>
  <si>
    <t>Barème 501</t>
  </si>
  <si>
    <t>Annuel brut</t>
  </si>
  <si>
    <t>ADJOINT ADMINISTRATIF</t>
  </si>
  <si>
    <t xml:space="preserve">Niveau 2+ - Rang 1 </t>
  </si>
  <si>
    <t>Barème 346</t>
  </si>
  <si>
    <t>Niveau 2+ - Rang 2</t>
  </si>
  <si>
    <t>Barème 308</t>
  </si>
  <si>
    <t>AGENT ADMINISTRATIF</t>
  </si>
  <si>
    <t>Niveau 2 - Rang 1</t>
  </si>
  <si>
    <t>Barème 671</t>
  </si>
  <si>
    <t>Barème 672</t>
  </si>
  <si>
    <t>Barème 673</t>
  </si>
  <si>
    <t>Barème 678</t>
  </si>
  <si>
    <t>Entrée en fonction</t>
  </si>
  <si>
    <t>Après 3 ans</t>
  </si>
  <si>
    <t>Après 9 ans</t>
  </si>
  <si>
    <t>Après 15 ans</t>
  </si>
  <si>
    <t>Niveau 2 - Rang 2</t>
  </si>
  <si>
    <t>et</t>
  </si>
  <si>
    <t>ASSISTANT-BIBLIOTHECAIRE</t>
  </si>
  <si>
    <t>Barème 697</t>
  </si>
  <si>
    <t>ADMINISTRATEUR-SECRETAIRE</t>
  </si>
  <si>
    <t>Barème 699</t>
  </si>
  <si>
    <t>Niveau 3 - Rang 1</t>
  </si>
  <si>
    <t>Barème 630</t>
  </si>
  <si>
    <t>Barème 631</t>
  </si>
  <si>
    <t>Barème 632</t>
  </si>
  <si>
    <t>Barème 633</t>
  </si>
  <si>
    <t>Niveau 3 - Rang 2</t>
  </si>
  <si>
    <t>Barème 661</t>
  </si>
  <si>
    <t>Directeur-adjoint</t>
  </si>
  <si>
    <r>
      <t xml:space="preserve">et Directeur d'administration
</t>
    </r>
    <r>
      <rPr>
        <b/>
        <sz val="10"/>
        <color theme="1"/>
        <rFont val="Arial"/>
        <family val="2"/>
      </rPr>
      <t>pour le MDP exerçant la fonction de rang 1</t>
    </r>
  </si>
  <si>
    <t>Barème 513</t>
  </si>
  <si>
    <t>+ 1 biennale à 61 ans</t>
  </si>
  <si>
    <t>+ 1 biennale à 62 ans</t>
  </si>
  <si>
    <r>
      <t xml:space="preserve">Directeur d'administration
</t>
    </r>
    <r>
      <rPr>
        <b/>
        <sz val="10"/>
        <color theme="1"/>
        <rFont val="Arial"/>
        <family val="2"/>
      </rPr>
      <t>pour le MDP exerçant la fonction de rang 2</t>
    </r>
  </si>
  <si>
    <t>Barème 514</t>
  </si>
  <si>
    <t>Directeur de département</t>
  </si>
  <si>
    <t>Barème 515</t>
  </si>
  <si>
    <t xml:space="preserve">Directeur-Président </t>
  </si>
  <si>
    <t>Barème 537</t>
  </si>
  <si>
    <t xml:space="preserve">Maître de formation pratique </t>
  </si>
  <si>
    <t>sans reconnaissance d'expérience utile</t>
  </si>
  <si>
    <t>Barème 301</t>
  </si>
  <si>
    <t>Seuil d'âge 22 ans</t>
  </si>
  <si>
    <t>Barème 849</t>
  </si>
  <si>
    <t xml:space="preserve">Chargé de cours </t>
  </si>
  <si>
    <t>Barème 557</t>
  </si>
  <si>
    <t>Barème 836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</si>
</sst>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0" fillId="0" borderId="0" xfId="0" applyBorder="1"/>
    <xf numFmtId="4" fontId="0" fillId="0" borderId="0" xfId="0" applyNumberFormat="1" applyBorder="1"/>
    <xf numFmtId="0" fontId="4" fillId="0" borderId="0" xfId="0" applyFont="1" applyBorder="1" applyAlignment="1">
      <alignment horizontal="center"/>
    </xf>
    <xf numFmtId="0" fontId="0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Border="1" applyAlignment="1">
      <alignment vertical="center"/>
    </xf>
    <xf numFmtId="0" fontId="6" fillId="0" borderId="0" xfId="0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4" fontId="0" fillId="0" borderId="3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4" fontId="0" fillId="0" borderId="9" xfId="0" applyNumberFormat="1" applyBorder="1"/>
    <xf numFmtId="4" fontId="0" fillId="0" borderId="4" xfId="0" applyNumberFormat="1" applyBorder="1"/>
    <xf numFmtId="4" fontId="0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9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164" fontId="0" fillId="0" borderId="0" xfId="0" applyNumberFormat="1" applyFont="1"/>
    <xf numFmtId="4" fontId="6" fillId="0" borderId="10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6" fillId="0" borderId="16" xfId="0" applyFont="1" applyBorder="1" applyAlignment="1">
      <alignment horizontal="center" vertical="center" wrapText="1"/>
    </xf>
    <xf numFmtId="4" fontId="6" fillId="0" borderId="1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4" fontId="0" fillId="0" borderId="9" xfId="0" applyNumberForma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0" fontId="0" fillId="0" borderId="4" xfId="0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0" xfId="0" applyNumberFormat="1"/>
    <xf numFmtId="4" fontId="6" fillId="0" borderId="10" xfId="0" applyNumberFormat="1" applyFont="1" applyBorder="1" applyAlignment="1">
      <alignment horizontal="center" vertical="center"/>
    </xf>
    <xf numFmtId="10" fontId="6" fillId="0" borderId="0" xfId="0" applyNumberFormat="1" applyFont="1" applyAlignment="1">
      <alignment horizontal="center"/>
    </xf>
    <xf numFmtId="0" fontId="0" fillId="0" borderId="3" xfId="0" applyBorder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6" xfId="0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3" xfId="0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4" fontId="0" fillId="0" borderId="20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" fontId="0" fillId="0" borderId="22" xfId="0" applyNumberFormat="1" applyBorder="1" applyAlignment="1">
      <alignment horizontal="center" vertical="center"/>
    </xf>
    <xf numFmtId="4" fontId="0" fillId="0" borderId="23" xfId="0" applyNumberFormat="1" applyBorder="1" applyAlignment="1">
      <alignment horizontal="center" vertical="center"/>
    </xf>
    <xf numFmtId="4" fontId="0" fillId="0" borderId="24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" fontId="0" fillId="0" borderId="26" xfId="0" applyNumberFormat="1" applyBorder="1" applyAlignment="1">
      <alignment horizontal="center" vertical="center"/>
    </xf>
    <xf numFmtId="4" fontId="0" fillId="0" borderId="27" xfId="0" applyNumberFormat="1" applyBorder="1" applyAlignment="1">
      <alignment horizontal="center" vertical="center"/>
    </xf>
    <xf numFmtId="4" fontId="0" fillId="0" borderId="28" xfId="0" applyNumberFormat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30" xfId="0" applyBorder="1" applyAlignment="1">
      <alignment horizontal="center" vertical="center"/>
    </xf>
    <xf numFmtId="4" fontId="0" fillId="0" borderId="31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0" fillId="0" borderId="9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4" fontId="0" fillId="0" borderId="4" xfId="0" applyNumberFormat="1" applyBorder="1" applyAlignment="1">
      <alignment horizontal="right"/>
    </xf>
    <xf numFmtId="4" fontId="12" fillId="0" borderId="9" xfId="0" applyNumberFormat="1" applyFont="1" applyBorder="1" applyAlignment="1">
      <alignment horizontal="center"/>
    </xf>
    <xf numFmtId="4" fontId="0" fillId="0" borderId="33" xfId="0" applyNumberFormat="1" applyBorder="1" applyAlignment="1">
      <alignment horizontal="center"/>
    </xf>
    <xf numFmtId="4" fontId="12" fillId="0" borderId="4" xfId="0" applyNumberFormat="1" applyFont="1" applyBorder="1" applyAlignment="1">
      <alignment horizontal="center"/>
    </xf>
    <xf numFmtId="4" fontId="0" fillId="0" borderId="34" xfId="0" applyNumberFormat="1" applyBorder="1" applyAlignment="1">
      <alignment horizontal="center"/>
    </xf>
    <xf numFmtId="0" fontId="0" fillId="0" borderId="0" xfId="0"/>
    <xf numFmtId="0" fontId="0" fillId="0" borderId="0" xfId="0" applyBorder="1"/>
    <xf numFmtId="4" fontId="0" fillId="0" borderId="0" xfId="0" applyNumberFormat="1" applyBorder="1"/>
    <xf numFmtId="0" fontId="4" fillId="0" borderId="0" xfId="0" applyFont="1" applyBorder="1" applyAlignment="1">
      <alignment horizontal="center"/>
    </xf>
    <xf numFmtId="0" fontId="0" fillId="0" borderId="0" xfId="0" applyFont="1"/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4" fontId="0" fillId="0" borderId="3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4" fontId="0" fillId="0" borderId="9" xfId="0" applyNumberFormat="1" applyBorder="1"/>
    <xf numFmtId="4" fontId="0" fillId="0" borderId="4" xfId="0" applyNumberFormat="1" applyBorder="1"/>
    <xf numFmtId="4" fontId="0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9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4" fontId="0" fillId="0" borderId="0" xfId="0" applyNumberFormat="1" applyBorder="1" applyAlignment="1">
      <alignment horizontal="center" vertical="center"/>
    </xf>
    <xf numFmtId="0" fontId="0" fillId="0" borderId="0" xfId="0"/>
    <xf numFmtId="0" fontId="0" fillId="0" borderId="0" xfId="0" applyBorder="1"/>
    <xf numFmtId="4" fontId="0" fillId="0" borderId="0" xfId="0" applyNumberFormat="1" applyBorder="1"/>
    <xf numFmtId="0" fontId="4" fillId="0" borderId="0" xfId="0" applyFont="1" applyBorder="1" applyAlignment="1">
      <alignment horizontal="center"/>
    </xf>
    <xf numFmtId="0" fontId="0" fillId="0" borderId="0" xfId="0" applyFont="1"/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4" fontId="0" fillId="0" borderId="3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4" fontId="0" fillId="0" borderId="9" xfId="0" applyNumberFormat="1" applyBorder="1"/>
    <xf numFmtId="4" fontId="0" fillId="0" borderId="4" xfId="0" applyNumberFormat="1" applyBorder="1"/>
    <xf numFmtId="4" fontId="0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9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4" fontId="0" fillId="0" borderId="0" xfId="0" applyNumberFormat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3" fillId="3" borderId="6" xfId="0" applyFont="1" applyFill="1" applyBorder="1" applyAlignment="1">
      <alignment horizontal="center" vertical="center"/>
    </xf>
    <xf numFmtId="4" fontId="10" fillId="0" borderId="18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nel/HELMO/Personnel/!%20PROCEDURES/INDEX/Index%20en%20vigueu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>
        <row r="2">
          <cell r="B2">
            <v>2.1223000000000001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22330-31BE-43A0-B839-7CC48F11E3A4}">
  <dimension ref="A1:F25"/>
  <sheetViews>
    <sheetView tabSelected="1" workbookViewId="0">
      <selection activeCell="B26" sqref="B26"/>
    </sheetView>
  </sheetViews>
  <sheetFormatPr baseColWidth="10" defaultRowHeight="15" x14ac:dyDescent="0.25"/>
  <cols>
    <col min="2" max="2" width="12.7109375" style="38" customWidth="1"/>
    <col min="3" max="3" width="12.5703125" style="38" customWidth="1"/>
    <col min="4" max="4" width="12.7109375" style="38" bestFit="1" customWidth="1"/>
  </cols>
  <sheetData>
    <row r="1" spans="2:6" ht="15.75" x14ac:dyDescent="0.25">
      <c r="B1" s="144" t="s">
        <v>51</v>
      </c>
      <c r="C1" s="145"/>
      <c r="D1" s="146"/>
    </row>
    <row r="2" spans="2:6" ht="15.75" thickBot="1" x14ac:dyDescent="0.3">
      <c r="B2" s="147" t="s">
        <v>52</v>
      </c>
      <c r="C2" s="148"/>
      <c r="D2" s="149"/>
    </row>
    <row r="3" spans="2:6" ht="16.5" thickBot="1" x14ac:dyDescent="0.3">
      <c r="B3" s="150" t="s">
        <v>53</v>
      </c>
      <c r="C3" s="151"/>
      <c r="D3" s="151"/>
      <c r="E3" s="35"/>
      <c r="F3" s="36"/>
    </row>
    <row r="4" spans="2:6" ht="15.75" x14ac:dyDescent="0.25">
      <c r="B4" s="152" t="s">
        <v>54</v>
      </c>
      <c r="C4" s="153"/>
      <c r="D4" s="153"/>
      <c r="E4" s="36"/>
      <c r="F4" s="36"/>
    </row>
    <row r="5" spans="2:6" ht="15.75" x14ac:dyDescent="0.25">
      <c r="B5" s="36"/>
      <c r="E5" s="36"/>
      <c r="F5" s="36"/>
    </row>
    <row r="6" spans="2:6" ht="15.75" thickBot="1" x14ac:dyDescent="0.3">
      <c r="B6" s="37"/>
    </row>
    <row r="7" spans="2:6" s="39" customFormat="1" ht="45.75" thickBot="1" x14ac:dyDescent="0.25">
      <c r="B7" s="40" t="s">
        <v>1</v>
      </c>
      <c r="C7" s="41" t="s">
        <v>11</v>
      </c>
      <c r="D7" s="42" t="s">
        <v>2</v>
      </c>
      <c r="E7" s="43"/>
    </row>
    <row r="8" spans="2:6" s="39" customFormat="1" x14ac:dyDescent="0.25">
      <c r="B8" s="44">
        <v>0</v>
      </c>
      <c r="C8" s="19">
        <v>17081.449400000001</v>
      </c>
      <c r="D8" s="45">
        <f>C8/12*B25</f>
        <v>3020.9966718016672</v>
      </c>
      <c r="E8" s="46"/>
    </row>
    <row r="9" spans="2:6" s="39" customFormat="1" x14ac:dyDescent="0.25">
      <c r="B9" s="47">
        <v>1</v>
      </c>
      <c r="C9" s="20">
        <v>17627.940200000005</v>
      </c>
      <c r="D9" s="49">
        <f>C9/12*B25</f>
        <v>3117.6481238716674</v>
      </c>
      <c r="E9" s="46"/>
    </row>
    <row r="10" spans="2:6" s="39" customFormat="1" x14ac:dyDescent="0.25">
      <c r="B10" s="47">
        <v>2</v>
      </c>
      <c r="C10" s="20">
        <v>18720.921800000004</v>
      </c>
      <c r="D10" s="49">
        <f>C10/12*B25</f>
        <v>3310.9510280116674</v>
      </c>
      <c r="E10" s="46"/>
    </row>
    <row r="11" spans="2:6" s="39" customFormat="1" x14ac:dyDescent="0.25">
      <c r="B11" s="47">
        <v>5</v>
      </c>
      <c r="C11" s="20">
        <v>19617.256400000002</v>
      </c>
      <c r="D11" s="49">
        <f>C11/12*B25</f>
        <v>3469.4752714766673</v>
      </c>
      <c r="E11" s="46"/>
    </row>
    <row r="12" spans="2:6" s="39" customFormat="1" x14ac:dyDescent="0.25">
      <c r="B12" s="47">
        <v>7</v>
      </c>
      <c r="C12" s="20">
        <v>20530.296400000003</v>
      </c>
      <c r="D12" s="49">
        <f>C12/12*B25</f>
        <v>3630.9540041433343</v>
      </c>
      <c r="E12" s="46"/>
    </row>
    <row r="13" spans="2:6" s="39" customFormat="1" x14ac:dyDescent="0.25">
      <c r="B13" s="47">
        <v>9</v>
      </c>
      <c r="C13" s="20">
        <v>21444.356500000005</v>
      </c>
      <c r="D13" s="49">
        <f>C13/12*B25</f>
        <v>3792.6131499958342</v>
      </c>
      <c r="E13" s="46"/>
    </row>
    <row r="14" spans="2:6" s="39" customFormat="1" x14ac:dyDescent="0.25">
      <c r="B14" s="47">
        <v>11</v>
      </c>
      <c r="C14" s="20">
        <v>22358.416600000004</v>
      </c>
      <c r="D14" s="49">
        <f>C14/12*B25</f>
        <v>3954.2722958483346</v>
      </c>
      <c r="E14" s="46"/>
    </row>
    <row r="15" spans="2:6" s="39" customFormat="1" x14ac:dyDescent="0.25">
      <c r="B15" s="47">
        <v>13</v>
      </c>
      <c r="C15" s="20">
        <v>23272.476699999999</v>
      </c>
      <c r="D15" s="49">
        <f>C15/12*B25</f>
        <v>4115.9314417008336</v>
      </c>
      <c r="E15" s="46"/>
    </row>
    <row r="16" spans="2:6" s="39" customFormat="1" x14ac:dyDescent="0.25">
      <c r="B16" s="47">
        <v>15</v>
      </c>
      <c r="C16" s="20">
        <v>24186.536800000002</v>
      </c>
      <c r="D16" s="49">
        <f>C16/12*B25</f>
        <v>4277.5905875533335</v>
      </c>
      <c r="E16" s="46"/>
    </row>
    <row r="17" spans="1:5" s="39" customFormat="1" x14ac:dyDescent="0.25">
      <c r="B17" s="47">
        <v>17</v>
      </c>
      <c r="C17" s="20">
        <v>25100.5969</v>
      </c>
      <c r="D17" s="49">
        <f>C17/12*B25</f>
        <v>4439.2497334058335</v>
      </c>
      <c r="E17" s="46"/>
    </row>
    <row r="18" spans="1:5" s="39" customFormat="1" x14ac:dyDescent="0.25">
      <c r="B18" s="47">
        <v>19</v>
      </c>
      <c r="C18" s="20">
        <v>26014.657000000003</v>
      </c>
      <c r="D18" s="49">
        <f>C18/12*B25</f>
        <v>4600.9088792583343</v>
      </c>
      <c r="E18" s="46"/>
    </row>
    <row r="19" spans="1:5" s="39" customFormat="1" x14ac:dyDescent="0.25">
      <c r="B19" s="47">
        <v>21</v>
      </c>
      <c r="C19" s="20">
        <v>26928.717100000002</v>
      </c>
      <c r="D19" s="49">
        <f>C19/12*B25</f>
        <v>4762.5680251108333</v>
      </c>
      <c r="E19" s="46"/>
    </row>
    <row r="20" spans="1:5" s="39" customFormat="1" x14ac:dyDescent="0.25">
      <c r="B20" s="47">
        <v>23</v>
      </c>
      <c r="C20" s="20">
        <v>27842.777200000004</v>
      </c>
      <c r="D20" s="49">
        <f>C20/12*B25</f>
        <v>4924.2271709633342</v>
      </c>
      <c r="E20" s="46"/>
    </row>
    <row r="21" spans="1:5" s="39" customFormat="1" x14ac:dyDescent="0.25">
      <c r="B21" s="47">
        <v>25</v>
      </c>
      <c r="C21" s="20">
        <v>28756.837300000003</v>
      </c>
      <c r="D21" s="49">
        <f>C21/12*B25</f>
        <v>5085.8863168158341</v>
      </c>
      <c r="E21" s="46"/>
    </row>
    <row r="22" spans="1:5" x14ac:dyDescent="0.25">
      <c r="B22" s="47">
        <v>27</v>
      </c>
      <c r="C22" s="20">
        <v>29670.897400000005</v>
      </c>
      <c r="D22" s="49">
        <f>C22/12*B25</f>
        <v>5247.5454626683349</v>
      </c>
    </row>
    <row r="23" spans="1:5" x14ac:dyDescent="0.25">
      <c r="C23" s="50"/>
    </row>
    <row r="25" spans="1:5" x14ac:dyDescent="0.25">
      <c r="A25" t="s">
        <v>0</v>
      </c>
      <c r="B25" s="38">
        <f>[1]Feuil1!$B$2</f>
        <v>2.1223000000000001</v>
      </c>
    </row>
  </sheetData>
  <mergeCells count="4">
    <mergeCell ref="B1:D1"/>
    <mergeCell ref="B2:D2"/>
    <mergeCell ref="B3:D3"/>
    <mergeCell ref="B4:D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8533E-41FA-48B1-8364-810C388D7D02}">
  <dimension ref="A1:F27"/>
  <sheetViews>
    <sheetView workbookViewId="0">
      <selection activeCell="B28" sqref="B28"/>
    </sheetView>
  </sheetViews>
  <sheetFormatPr baseColWidth="10" defaultRowHeight="15" x14ac:dyDescent="0.25"/>
  <cols>
    <col min="2" max="2" width="12.7109375" style="38" customWidth="1"/>
    <col min="3" max="4" width="12.7109375" style="6" customWidth="1"/>
  </cols>
  <sheetData>
    <row r="1" spans="1:6" ht="16.5" thickBot="1" x14ac:dyDescent="0.3">
      <c r="B1" s="154" t="s">
        <v>17</v>
      </c>
      <c r="C1" s="151"/>
      <c r="D1" s="155"/>
      <c r="E1" s="29"/>
      <c r="F1" s="30"/>
    </row>
    <row r="2" spans="1:6" ht="16.5" thickBot="1" x14ac:dyDescent="0.3">
      <c r="B2" s="154" t="s">
        <v>27</v>
      </c>
      <c r="C2" s="151"/>
      <c r="D2" s="155"/>
      <c r="E2" s="31"/>
      <c r="F2" s="30"/>
    </row>
    <row r="3" spans="1:6" ht="16.5" thickBot="1" x14ac:dyDescent="0.3">
      <c r="B3" s="81"/>
      <c r="C3" s="82" t="s">
        <v>28</v>
      </c>
      <c r="D3" s="28"/>
      <c r="E3" s="34"/>
      <c r="F3" s="30"/>
    </row>
    <row r="4" spans="1:6" ht="16.5" thickBot="1" x14ac:dyDescent="0.3">
      <c r="B4" s="172" t="s">
        <v>29</v>
      </c>
      <c r="C4" s="151"/>
      <c r="D4" s="155"/>
      <c r="E4" s="34"/>
      <c r="F4" s="30"/>
    </row>
    <row r="5" spans="1:6" ht="16.5" thickBot="1" x14ac:dyDescent="0.3">
      <c r="A5" s="32"/>
      <c r="B5" s="55"/>
      <c r="C5" s="55"/>
      <c r="D5" s="55"/>
      <c r="E5" s="34"/>
      <c r="F5" s="30"/>
    </row>
    <row r="6" spans="1:6" ht="16.5" thickBot="1" x14ac:dyDescent="0.3">
      <c r="B6" s="150" t="s">
        <v>30</v>
      </c>
      <c r="C6" s="151"/>
      <c r="D6" s="155"/>
      <c r="E6" s="35"/>
      <c r="F6" s="36"/>
    </row>
    <row r="7" spans="1:6" ht="15.75" thickBot="1" x14ac:dyDescent="0.3">
      <c r="B7" s="61"/>
    </row>
    <row r="8" spans="1:6" ht="45.75" thickBot="1" x14ac:dyDescent="0.3">
      <c r="B8" s="12" t="s">
        <v>1</v>
      </c>
      <c r="C8" s="51" t="s">
        <v>11</v>
      </c>
      <c r="D8" s="13" t="s">
        <v>2</v>
      </c>
      <c r="E8" s="83"/>
    </row>
    <row r="9" spans="1:6" x14ac:dyDescent="0.25">
      <c r="B9" s="57">
        <v>0</v>
      </c>
      <c r="C9" s="58">
        <v>19383.37</v>
      </c>
      <c r="D9" s="58">
        <f>C9/12*B27</f>
        <v>3428.1105125833333</v>
      </c>
      <c r="E9" s="54"/>
    </row>
    <row r="10" spans="1:6" x14ac:dyDescent="0.25">
      <c r="B10" s="59">
        <v>1</v>
      </c>
      <c r="C10" s="60">
        <v>19658.79</v>
      </c>
      <c r="D10" s="58">
        <f>C10/12*B27</f>
        <v>3476.8208347500004</v>
      </c>
      <c r="E10" s="54"/>
    </row>
    <row r="11" spans="1:6" x14ac:dyDescent="0.25">
      <c r="B11" s="59">
        <v>2</v>
      </c>
      <c r="C11" s="60">
        <v>20209.63</v>
      </c>
      <c r="D11" s="58">
        <f>C11/12*B27</f>
        <v>3574.2414790833336</v>
      </c>
      <c r="E11" s="54"/>
    </row>
    <row r="12" spans="1:6" x14ac:dyDescent="0.25">
      <c r="B12" s="59">
        <v>5</v>
      </c>
      <c r="C12" s="60">
        <v>20848.080000000002</v>
      </c>
      <c r="D12" s="58">
        <f>C12/12*B27</f>
        <v>3687.1566820000003</v>
      </c>
      <c r="E12" s="54"/>
    </row>
    <row r="13" spans="1:6" x14ac:dyDescent="0.25">
      <c r="B13" s="59">
        <v>7</v>
      </c>
      <c r="C13" s="60">
        <v>21486.53</v>
      </c>
      <c r="D13" s="58">
        <f>C13/12*B27</f>
        <v>3800.0718849166665</v>
      </c>
      <c r="E13" s="54"/>
    </row>
    <row r="14" spans="1:6" x14ac:dyDescent="0.25">
      <c r="B14" s="59">
        <v>9</v>
      </c>
      <c r="C14" s="60">
        <v>22124.98</v>
      </c>
      <c r="D14" s="58">
        <f>C14/12*B27</f>
        <v>3912.9870878333331</v>
      </c>
      <c r="E14" s="54"/>
    </row>
    <row r="15" spans="1:6" x14ac:dyDescent="0.25">
      <c r="B15" s="59">
        <v>11</v>
      </c>
      <c r="C15" s="60">
        <v>22763.43</v>
      </c>
      <c r="D15" s="58">
        <f>C15/12*B27</f>
        <v>4025.9022907500002</v>
      </c>
      <c r="E15" s="54"/>
    </row>
    <row r="16" spans="1:6" x14ac:dyDescent="0.25">
      <c r="B16" s="59">
        <v>13</v>
      </c>
      <c r="C16" s="60">
        <v>23401.88</v>
      </c>
      <c r="D16" s="58">
        <f>C16/12*B27</f>
        <v>4138.8174936666674</v>
      </c>
      <c r="E16" s="54"/>
    </row>
    <row r="17" spans="1:5" x14ac:dyDescent="0.25">
      <c r="B17" s="59">
        <v>15</v>
      </c>
      <c r="C17" s="60">
        <v>24040.33</v>
      </c>
      <c r="D17" s="58">
        <f>C17/12*B27</f>
        <v>4251.7326965833336</v>
      </c>
      <c r="E17" s="54"/>
    </row>
    <row r="18" spans="1:5" x14ac:dyDescent="0.25">
      <c r="B18" s="59">
        <v>17</v>
      </c>
      <c r="C18" s="60">
        <v>24678.78</v>
      </c>
      <c r="D18" s="58">
        <f>C18/12*B27</f>
        <v>4364.6478995000007</v>
      </c>
      <c r="E18" s="54"/>
    </row>
    <row r="19" spans="1:5" x14ac:dyDescent="0.25">
      <c r="B19" s="59">
        <v>19</v>
      </c>
      <c r="C19" s="60">
        <v>25317.23</v>
      </c>
      <c r="D19" s="58">
        <f>C19/12*B27</f>
        <v>4477.5631024166669</v>
      </c>
      <c r="E19" s="54"/>
    </row>
    <row r="20" spans="1:5" x14ac:dyDescent="0.25">
      <c r="B20" s="59">
        <v>21</v>
      </c>
      <c r="C20" s="60">
        <v>25955.68</v>
      </c>
      <c r="D20" s="58">
        <f>C20/12*B27</f>
        <v>4590.478305333334</v>
      </c>
      <c r="E20" s="54"/>
    </row>
    <row r="21" spans="1:5" x14ac:dyDescent="0.25">
      <c r="B21" s="59">
        <v>23</v>
      </c>
      <c r="C21" s="60">
        <v>26594.13</v>
      </c>
      <c r="D21" s="58">
        <f>C21/12*B27</f>
        <v>4703.3935082500011</v>
      </c>
      <c r="E21" s="54"/>
    </row>
    <row r="22" spans="1:5" x14ac:dyDescent="0.25">
      <c r="B22" s="59">
        <v>25</v>
      </c>
      <c r="C22" s="60">
        <v>27232.58</v>
      </c>
      <c r="D22" s="58">
        <f>C22/12*B27</f>
        <v>4816.3087111666664</v>
      </c>
      <c r="E22" s="54"/>
    </row>
    <row r="23" spans="1:5" x14ac:dyDescent="0.25">
      <c r="B23" s="59">
        <v>27</v>
      </c>
      <c r="C23" s="60">
        <v>27871.03</v>
      </c>
      <c r="D23" s="60">
        <f>C23/12*B27</f>
        <v>4929.2239140833326</v>
      </c>
      <c r="E23" s="54"/>
    </row>
    <row r="24" spans="1:5" x14ac:dyDescent="0.25">
      <c r="B24" s="59">
        <v>29</v>
      </c>
      <c r="C24" s="60">
        <v>28509.48</v>
      </c>
      <c r="D24" s="60">
        <f>C24/12*B27</f>
        <v>5042.1391169999997</v>
      </c>
    </row>
    <row r="25" spans="1:5" x14ac:dyDescent="0.25">
      <c r="B25" s="59">
        <v>31</v>
      </c>
      <c r="C25" s="60">
        <v>29147.93</v>
      </c>
      <c r="D25" s="60">
        <f>C25/12*B27</f>
        <v>5155.0543199166668</v>
      </c>
    </row>
    <row r="26" spans="1:5" x14ac:dyDescent="0.25">
      <c r="B26" s="6"/>
    </row>
    <row r="27" spans="1:5" x14ac:dyDescent="0.25">
      <c r="A27" t="s">
        <v>0</v>
      </c>
      <c r="B27" s="38">
        <f>[1]Feuil1!$B$2</f>
        <v>2.1223000000000001</v>
      </c>
    </row>
  </sheetData>
  <mergeCells count="4">
    <mergeCell ref="B1:D1"/>
    <mergeCell ref="B2:D2"/>
    <mergeCell ref="B4:D4"/>
    <mergeCell ref="B6:D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1863C-F9DA-473D-A1DC-550C3D1B5247}">
  <dimension ref="A1:F24"/>
  <sheetViews>
    <sheetView workbookViewId="0">
      <selection activeCell="B25" sqref="B25"/>
    </sheetView>
  </sheetViews>
  <sheetFormatPr baseColWidth="10" defaultRowHeight="15" x14ac:dyDescent="0.25"/>
  <cols>
    <col min="2" max="4" width="12.7109375" customWidth="1"/>
  </cols>
  <sheetData>
    <row r="1" spans="1:6" ht="16.5" thickBot="1" x14ac:dyDescent="0.3">
      <c r="B1" s="172" t="s">
        <v>31</v>
      </c>
      <c r="C1" s="151"/>
      <c r="D1" s="155"/>
    </row>
    <row r="2" spans="1:6" ht="16.5" thickBot="1" x14ac:dyDescent="0.3">
      <c r="A2" s="32"/>
      <c r="B2" s="55"/>
      <c r="C2" s="55"/>
      <c r="D2" s="55"/>
    </row>
    <row r="3" spans="1:6" ht="16.5" thickBot="1" x14ac:dyDescent="0.3">
      <c r="B3" s="150" t="s">
        <v>32</v>
      </c>
      <c r="C3" s="151"/>
      <c r="D3" s="155"/>
    </row>
    <row r="4" spans="1:6" ht="15.75" thickBot="1" x14ac:dyDescent="0.3">
      <c r="B4" s="61"/>
      <c r="C4" s="6"/>
      <c r="D4" s="6"/>
    </row>
    <row r="5" spans="1:6" ht="45.75" thickBot="1" x14ac:dyDescent="0.3">
      <c r="B5" s="12" t="s">
        <v>1</v>
      </c>
      <c r="C5" s="51" t="s">
        <v>11</v>
      </c>
      <c r="D5" s="13" t="s">
        <v>2</v>
      </c>
    </row>
    <row r="6" spans="1:6" x14ac:dyDescent="0.25">
      <c r="B6" s="44">
        <v>0</v>
      </c>
      <c r="C6" s="19">
        <v>20434.932200000003</v>
      </c>
      <c r="D6" s="58">
        <f>C6/12*B24</f>
        <v>3614.0880506716671</v>
      </c>
    </row>
    <row r="7" spans="1:6" x14ac:dyDescent="0.25">
      <c r="B7" s="47">
        <v>1</v>
      </c>
      <c r="C7" s="20">
        <v>20710.349100000003</v>
      </c>
      <c r="D7" s="58">
        <f>C7/12*B24</f>
        <v>3662.7978245775007</v>
      </c>
    </row>
    <row r="8" spans="1:6" x14ac:dyDescent="0.25">
      <c r="B8" s="47">
        <v>2</v>
      </c>
      <c r="C8" s="20">
        <v>21261.182900000003</v>
      </c>
      <c r="D8" s="58">
        <f>C8/12*B24</f>
        <v>3760.2173723891674</v>
      </c>
    </row>
    <row r="9" spans="1:6" x14ac:dyDescent="0.25">
      <c r="B9" s="47">
        <v>5</v>
      </c>
      <c r="C9" s="20">
        <v>21899.6342</v>
      </c>
      <c r="D9" s="58">
        <f>C9/12*B24</f>
        <v>3873.1328052216672</v>
      </c>
      <c r="F9" s="50"/>
    </row>
    <row r="10" spans="1:6" x14ac:dyDescent="0.25">
      <c r="B10" s="47">
        <v>7</v>
      </c>
      <c r="C10" s="20">
        <v>22538.085500000001</v>
      </c>
      <c r="D10" s="58">
        <f>C10/12*B24</f>
        <v>3986.0482380541671</v>
      </c>
    </row>
    <row r="11" spans="1:6" x14ac:dyDescent="0.25">
      <c r="B11" s="47">
        <v>9</v>
      </c>
      <c r="C11" s="20">
        <v>23176.536800000002</v>
      </c>
      <c r="D11" s="58">
        <f>C11/12*B24</f>
        <v>4098.9636708866674</v>
      </c>
    </row>
    <row r="12" spans="1:6" x14ac:dyDescent="0.25">
      <c r="B12" s="47">
        <v>11</v>
      </c>
      <c r="C12" s="20">
        <v>23814.988100000006</v>
      </c>
      <c r="D12" s="58">
        <f>C12/12*B24</f>
        <v>4211.8791037191677</v>
      </c>
      <c r="F12" s="50"/>
    </row>
    <row r="13" spans="1:6" x14ac:dyDescent="0.25">
      <c r="B13" s="47">
        <v>13</v>
      </c>
      <c r="C13" s="20">
        <v>24453.439400000003</v>
      </c>
      <c r="D13" s="58">
        <f>C13/12*B24</f>
        <v>4324.7945365516671</v>
      </c>
    </row>
    <row r="14" spans="1:6" x14ac:dyDescent="0.25">
      <c r="B14" s="47">
        <v>15</v>
      </c>
      <c r="C14" s="20">
        <v>25091.890700000004</v>
      </c>
      <c r="D14" s="58">
        <f>C14/12*B24</f>
        <v>4437.7099693841674</v>
      </c>
      <c r="F14" s="50"/>
    </row>
    <row r="15" spans="1:6" x14ac:dyDescent="0.25">
      <c r="B15" s="47">
        <v>17</v>
      </c>
      <c r="C15" s="20">
        <v>25730.342000000004</v>
      </c>
      <c r="D15" s="58">
        <f>C15/12*B24</f>
        <v>4550.6254022166677</v>
      </c>
      <c r="F15" s="50"/>
    </row>
    <row r="16" spans="1:6" x14ac:dyDescent="0.25">
      <c r="B16" s="47">
        <v>19</v>
      </c>
      <c r="C16" s="20">
        <v>26368.79</v>
      </c>
      <c r="D16" s="58">
        <f>C16/12*B24</f>
        <v>4663.5402514166663</v>
      </c>
      <c r="F16" s="50"/>
    </row>
    <row r="17" spans="1:6" x14ac:dyDescent="0.25">
      <c r="B17" s="47">
        <v>21</v>
      </c>
      <c r="C17" s="20">
        <v>27007.244600000002</v>
      </c>
      <c r="D17" s="58">
        <f>C17/12*B24</f>
        <v>4776.4562678816674</v>
      </c>
      <c r="F17" s="50"/>
    </row>
    <row r="18" spans="1:6" x14ac:dyDescent="0.25">
      <c r="B18" s="47">
        <v>23</v>
      </c>
      <c r="C18" s="20">
        <v>27645.695900000002</v>
      </c>
      <c r="D18" s="58">
        <f>C18/12*B24</f>
        <v>4889.3717007141677</v>
      </c>
    </row>
    <row r="19" spans="1:6" x14ac:dyDescent="0.25">
      <c r="B19" s="47">
        <v>25</v>
      </c>
      <c r="C19" s="20">
        <v>28284.147200000003</v>
      </c>
      <c r="D19" s="58">
        <f>C19/12*B24</f>
        <v>5002.287133546668</v>
      </c>
    </row>
    <row r="20" spans="1:6" x14ac:dyDescent="0.25">
      <c r="B20" s="47">
        <v>27</v>
      </c>
      <c r="C20" s="20">
        <v>28922.5985</v>
      </c>
      <c r="D20" s="60">
        <f>C20/12*B24</f>
        <v>5115.2025663791665</v>
      </c>
    </row>
    <row r="21" spans="1:6" x14ac:dyDescent="0.25">
      <c r="B21" s="47">
        <v>29</v>
      </c>
      <c r="C21" s="20">
        <v>29561.049800000001</v>
      </c>
      <c r="D21" s="60">
        <f>C21/12*B24</f>
        <v>5228.1179992116668</v>
      </c>
    </row>
    <row r="22" spans="1:6" x14ac:dyDescent="0.25">
      <c r="B22" s="47">
        <v>31</v>
      </c>
      <c r="C22" s="20">
        <v>30199.501100000005</v>
      </c>
      <c r="D22" s="60">
        <f>C22/12*B24</f>
        <v>5341.033432044168</v>
      </c>
      <c r="F22" s="50"/>
    </row>
    <row r="23" spans="1:6" x14ac:dyDescent="0.25">
      <c r="B23" s="6"/>
      <c r="C23" s="6"/>
      <c r="D23" s="6"/>
      <c r="F23" s="50"/>
    </row>
    <row r="24" spans="1:6" x14ac:dyDescent="0.25">
      <c r="A24" t="s">
        <v>0</v>
      </c>
      <c r="B24" s="38">
        <f>[1]Feuil1!$B$2</f>
        <v>2.1223000000000001</v>
      </c>
      <c r="C24" s="6"/>
      <c r="D24" s="6"/>
    </row>
  </sheetData>
  <mergeCells count="2">
    <mergeCell ref="B1:D1"/>
    <mergeCell ref="B3:D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3D816-8D28-4874-8439-21D5B80C8A26}">
  <dimension ref="A1:J25"/>
  <sheetViews>
    <sheetView workbookViewId="0">
      <selection activeCell="B26" sqref="B26"/>
    </sheetView>
  </sheetViews>
  <sheetFormatPr baseColWidth="10" defaultRowHeight="15" x14ac:dyDescent="0.25"/>
  <cols>
    <col min="8" max="8" width="11.7109375" bestFit="1" customWidth="1"/>
  </cols>
  <sheetData>
    <row r="1" spans="1:10" ht="16.5" thickBot="1" x14ac:dyDescent="0.3">
      <c r="A1" s="166" t="s">
        <v>17</v>
      </c>
      <c r="B1" s="167"/>
      <c r="C1" s="167"/>
      <c r="D1" s="167"/>
      <c r="E1" s="167"/>
      <c r="F1" s="167"/>
      <c r="G1" s="167"/>
      <c r="H1" s="167"/>
      <c r="I1" s="167"/>
      <c r="J1" s="168"/>
    </row>
    <row r="2" spans="1:10" ht="16.5" thickBot="1" x14ac:dyDescent="0.3">
      <c r="A2" s="166" t="s">
        <v>33</v>
      </c>
      <c r="B2" s="169"/>
      <c r="C2" s="169"/>
      <c r="D2" s="169"/>
      <c r="E2" s="169"/>
      <c r="F2" s="167"/>
      <c r="G2" s="167"/>
      <c r="H2" s="167"/>
      <c r="I2" s="167"/>
      <c r="J2" s="168"/>
    </row>
    <row r="3" spans="1:10" ht="15.75" thickBot="1" x14ac:dyDescent="0.3">
      <c r="A3" s="6"/>
      <c r="B3" s="61"/>
      <c r="C3" s="6"/>
      <c r="D3" s="6"/>
      <c r="E3" s="6"/>
      <c r="F3" s="6"/>
      <c r="G3" s="6"/>
      <c r="H3" s="6"/>
      <c r="I3" s="6"/>
    </row>
    <row r="4" spans="1:10" ht="15.75" thickBot="1" x14ac:dyDescent="0.3">
      <c r="A4" s="62"/>
      <c r="B4" s="170" t="s">
        <v>34</v>
      </c>
      <c r="C4" s="171"/>
      <c r="D4" s="171" t="s">
        <v>35</v>
      </c>
      <c r="E4" s="171"/>
      <c r="F4" s="171" t="s">
        <v>36</v>
      </c>
      <c r="G4" s="171"/>
      <c r="H4" s="171" t="s">
        <v>37</v>
      </c>
      <c r="I4" s="171"/>
    </row>
    <row r="5" spans="1:10" ht="15.75" thickBot="1" x14ac:dyDescent="0.3">
      <c r="A5" s="62"/>
      <c r="B5" s="165" t="s">
        <v>23</v>
      </c>
      <c r="C5" s="165"/>
      <c r="D5" s="165" t="s">
        <v>24</v>
      </c>
      <c r="E5" s="165"/>
      <c r="F5" s="165" t="s">
        <v>25</v>
      </c>
      <c r="G5" s="165"/>
      <c r="H5" s="165" t="s">
        <v>26</v>
      </c>
      <c r="I5" s="165"/>
    </row>
    <row r="6" spans="1:10" ht="45.75" thickBot="1" x14ac:dyDescent="0.3">
      <c r="A6" s="63" t="s">
        <v>1</v>
      </c>
      <c r="B6" s="64" t="s">
        <v>11</v>
      </c>
      <c r="C6" s="63" t="s">
        <v>2</v>
      </c>
      <c r="D6" s="64" t="s">
        <v>11</v>
      </c>
      <c r="E6" s="63" t="s">
        <v>2</v>
      </c>
      <c r="F6" s="64" t="s">
        <v>11</v>
      </c>
      <c r="G6" s="63" t="s">
        <v>2</v>
      </c>
      <c r="H6" s="64" t="s">
        <v>11</v>
      </c>
      <c r="I6" s="63" t="s">
        <v>2</v>
      </c>
      <c r="J6" s="63" t="s">
        <v>1</v>
      </c>
    </row>
    <row r="7" spans="1:10" x14ac:dyDescent="0.25">
      <c r="A7" s="65">
        <v>0</v>
      </c>
      <c r="B7" s="66">
        <v>13750</v>
      </c>
      <c r="C7" s="67">
        <f>B7/12*B25</f>
        <v>2431.8020833333335</v>
      </c>
      <c r="D7" s="66">
        <v>13750</v>
      </c>
      <c r="E7" s="67">
        <f>D7/12*B25</f>
        <v>2431.8020833333335</v>
      </c>
      <c r="F7" s="66">
        <v>13962.81</v>
      </c>
      <c r="G7" s="67">
        <f>F7/12*B25</f>
        <v>2469.43930525</v>
      </c>
      <c r="H7" s="66">
        <v>14375.92</v>
      </c>
      <c r="I7" s="68">
        <f>H7/12*B25</f>
        <v>2542.5012513333336</v>
      </c>
      <c r="J7" s="69">
        <v>0</v>
      </c>
    </row>
    <row r="8" spans="1:10" x14ac:dyDescent="0.25">
      <c r="A8" s="70">
        <v>1</v>
      </c>
      <c r="B8" s="71">
        <v>13900.23</v>
      </c>
      <c r="C8" s="72">
        <f>B8/12*B25</f>
        <v>2458.3715107500002</v>
      </c>
      <c r="D8" s="71">
        <v>13900.23</v>
      </c>
      <c r="E8" s="72">
        <f>D8/12*B25</f>
        <v>2458.3715107500002</v>
      </c>
      <c r="F8" s="71">
        <v>14113.04</v>
      </c>
      <c r="G8" s="72">
        <f>F8/12*B25</f>
        <v>2496.0087326666671</v>
      </c>
      <c r="H8" s="71">
        <v>14526.15</v>
      </c>
      <c r="I8" s="73">
        <f>H8/12*B25</f>
        <v>2569.0706787500003</v>
      </c>
      <c r="J8" s="74">
        <v>1</v>
      </c>
    </row>
    <row r="9" spans="1:10" x14ac:dyDescent="0.25">
      <c r="A9" s="70">
        <v>2</v>
      </c>
      <c r="B9" s="71">
        <v>14200.69</v>
      </c>
      <c r="C9" s="72">
        <f>B9/12*B25</f>
        <v>2511.5103655833336</v>
      </c>
      <c r="D9" s="71">
        <v>14200.69</v>
      </c>
      <c r="E9" s="72">
        <f>D9/12*B25</f>
        <v>2511.5103655833336</v>
      </c>
      <c r="F9" s="71">
        <v>14413.5</v>
      </c>
      <c r="G9" s="72">
        <f>F9/12*B25</f>
        <v>2549.1475875000001</v>
      </c>
      <c r="H9" s="71">
        <v>14826.61</v>
      </c>
      <c r="I9" s="73">
        <f>H9/12*B25</f>
        <v>2622.2095335833337</v>
      </c>
      <c r="J9" s="74">
        <v>2</v>
      </c>
    </row>
    <row r="10" spans="1:10" x14ac:dyDescent="0.25">
      <c r="A10" s="70">
        <v>5</v>
      </c>
      <c r="B10" s="71">
        <v>14461.08</v>
      </c>
      <c r="C10" s="72">
        <f>B10/12*B25</f>
        <v>2557.5625070000001</v>
      </c>
      <c r="D10" s="71">
        <v>14461.08</v>
      </c>
      <c r="E10" s="72">
        <f>D10/12*B25</f>
        <v>2557.5625070000001</v>
      </c>
      <c r="F10" s="71">
        <v>14673.89</v>
      </c>
      <c r="G10" s="72">
        <f>F10/12*B25</f>
        <v>2595.1997289166666</v>
      </c>
      <c r="H10" s="71">
        <v>15087</v>
      </c>
      <c r="I10" s="73">
        <f>H10/12*B25</f>
        <v>2668.2616750000002</v>
      </c>
      <c r="J10" s="74">
        <v>5</v>
      </c>
    </row>
    <row r="11" spans="1:10" x14ac:dyDescent="0.25">
      <c r="A11" s="70">
        <v>7</v>
      </c>
      <c r="B11" s="71">
        <v>14721.47</v>
      </c>
      <c r="C11" s="72">
        <f>B11/12*B25</f>
        <v>2603.614648416667</v>
      </c>
      <c r="D11" s="71">
        <v>14721.47</v>
      </c>
      <c r="E11" s="72">
        <f>D11/12*B25</f>
        <v>2603.614648416667</v>
      </c>
      <c r="F11" s="71">
        <v>14934.28</v>
      </c>
      <c r="G11" s="72">
        <f>F11/12*B25</f>
        <v>2641.2518703333335</v>
      </c>
      <c r="H11" s="71">
        <v>15347.39</v>
      </c>
      <c r="I11" s="73">
        <f>H11/12*B25</f>
        <v>2714.3138164166667</v>
      </c>
      <c r="J11" s="74">
        <v>7</v>
      </c>
    </row>
    <row r="12" spans="1:10" x14ac:dyDescent="0.25">
      <c r="A12" s="70">
        <v>9</v>
      </c>
      <c r="B12" s="71">
        <v>14981.86</v>
      </c>
      <c r="C12" s="72">
        <f>B12/12*B25</f>
        <v>2649.6667898333335</v>
      </c>
      <c r="D12" s="71">
        <v>14981.86</v>
      </c>
      <c r="E12" s="72">
        <f>D12/12*B25</f>
        <v>2649.6667898333335</v>
      </c>
      <c r="F12" s="71">
        <v>15194.67</v>
      </c>
      <c r="G12" s="72">
        <f>F12/12*B25</f>
        <v>2687.3040117500004</v>
      </c>
      <c r="H12" s="71">
        <v>15607.78</v>
      </c>
      <c r="I12" s="73">
        <f>H12/12*B25</f>
        <v>2760.3659578333336</v>
      </c>
      <c r="J12" s="74">
        <v>9</v>
      </c>
    </row>
    <row r="13" spans="1:10" x14ac:dyDescent="0.25">
      <c r="A13" s="70">
        <v>11</v>
      </c>
      <c r="B13" s="71">
        <v>15242.25</v>
      </c>
      <c r="C13" s="72">
        <f>B13/12*B25</f>
        <v>2695.71893125</v>
      </c>
      <c r="D13" s="71">
        <v>15242.25</v>
      </c>
      <c r="E13" s="72">
        <f>D13/12*B25</f>
        <v>2695.71893125</v>
      </c>
      <c r="F13" s="71">
        <v>15455.06</v>
      </c>
      <c r="G13" s="72">
        <f>F13/12*B25</f>
        <v>2733.3561531666669</v>
      </c>
      <c r="H13" s="71">
        <v>15868.17</v>
      </c>
      <c r="I13" s="73">
        <f>H13/12*B25</f>
        <v>2806.4180992500001</v>
      </c>
      <c r="J13" s="74">
        <v>11</v>
      </c>
    </row>
    <row r="14" spans="1:10" x14ac:dyDescent="0.25">
      <c r="A14" s="70">
        <v>13</v>
      </c>
      <c r="B14" s="71">
        <v>15502.64</v>
      </c>
      <c r="C14" s="72">
        <f>B14/12*B25</f>
        <v>2741.7710726666664</v>
      </c>
      <c r="D14" s="71">
        <v>15502.64</v>
      </c>
      <c r="E14" s="72">
        <f>D14/12*B25</f>
        <v>2741.7710726666664</v>
      </c>
      <c r="F14" s="71">
        <v>15715.45</v>
      </c>
      <c r="G14" s="72">
        <f>F14/12*B25</f>
        <v>2779.4082945833334</v>
      </c>
      <c r="H14" s="71">
        <v>16128.56</v>
      </c>
      <c r="I14" s="73">
        <f>H14/12*B25</f>
        <v>2852.4702406666665</v>
      </c>
      <c r="J14" s="74">
        <v>13</v>
      </c>
    </row>
    <row r="15" spans="1:10" x14ac:dyDescent="0.25">
      <c r="A15" s="70">
        <v>15</v>
      </c>
      <c r="B15" s="71">
        <v>15763.03</v>
      </c>
      <c r="C15" s="72">
        <f>B15/12*B25</f>
        <v>2787.8232140833334</v>
      </c>
      <c r="D15" s="71">
        <v>15763.03</v>
      </c>
      <c r="E15" s="72">
        <f>D15/12*B25</f>
        <v>2787.8232140833334</v>
      </c>
      <c r="F15" s="71">
        <v>15975.84</v>
      </c>
      <c r="G15" s="72">
        <f>F15/12*B25</f>
        <v>2825.4604359999998</v>
      </c>
      <c r="H15" s="71">
        <v>16388.95</v>
      </c>
      <c r="I15" s="73">
        <f>H15/12*B25</f>
        <v>2898.5223820833335</v>
      </c>
      <c r="J15" s="74">
        <v>15</v>
      </c>
    </row>
    <row r="16" spans="1:10" x14ac:dyDescent="0.25">
      <c r="A16" s="70">
        <v>17</v>
      </c>
      <c r="B16" s="71">
        <v>16023.42</v>
      </c>
      <c r="C16" s="72">
        <f>B16/12*B25</f>
        <v>2833.8753555000003</v>
      </c>
      <c r="D16" s="71">
        <v>16023.42</v>
      </c>
      <c r="E16" s="72">
        <f>D16/12*B25</f>
        <v>2833.8753555000003</v>
      </c>
      <c r="F16" s="71">
        <v>16236.23</v>
      </c>
      <c r="G16" s="72">
        <f>F16/12*B25</f>
        <v>2871.5125774166668</v>
      </c>
      <c r="H16" s="71">
        <v>16649.34</v>
      </c>
      <c r="I16" s="73">
        <f>H16/12*B25</f>
        <v>2944.5745234999999</v>
      </c>
      <c r="J16" s="74">
        <v>17</v>
      </c>
    </row>
    <row r="17" spans="1:10" x14ac:dyDescent="0.25">
      <c r="A17" s="70">
        <v>19</v>
      </c>
      <c r="B17" s="71">
        <v>16283.81</v>
      </c>
      <c r="C17" s="72">
        <f>B17/12*B25</f>
        <v>2879.9274969166668</v>
      </c>
      <c r="D17" s="71">
        <v>16283.81</v>
      </c>
      <c r="E17" s="72">
        <f>D17/12*B25</f>
        <v>2879.9274969166668</v>
      </c>
      <c r="F17" s="71">
        <v>16496.62</v>
      </c>
      <c r="G17" s="72">
        <f>F17/12*B25</f>
        <v>2917.5647188333332</v>
      </c>
      <c r="H17" s="71">
        <v>16909.73</v>
      </c>
      <c r="I17" s="73">
        <f>H17/12*B25</f>
        <v>2990.6266649166669</v>
      </c>
      <c r="J17" s="74">
        <v>19</v>
      </c>
    </row>
    <row r="18" spans="1:10" x14ac:dyDescent="0.25">
      <c r="A18" s="70">
        <v>21</v>
      </c>
      <c r="B18" s="71">
        <v>16544.2</v>
      </c>
      <c r="C18" s="72">
        <f>B18/12*B25</f>
        <v>2925.9796383333337</v>
      </c>
      <c r="D18" s="71">
        <v>16544.2</v>
      </c>
      <c r="E18" s="72">
        <f>D18/12*B25</f>
        <v>2925.9796383333337</v>
      </c>
      <c r="F18" s="71">
        <v>16757.009999999998</v>
      </c>
      <c r="G18" s="72">
        <f>F18/12*B25</f>
        <v>2963.6168602499997</v>
      </c>
      <c r="H18" s="71">
        <v>17170.12</v>
      </c>
      <c r="I18" s="73">
        <f>H18/12*B25</f>
        <v>3036.6788063333333</v>
      </c>
      <c r="J18" s="74">
        <v>21</v>
      </c>
    </row>
    <row r="19" spans="1:10" x14ac:dyDescent="0.25">
      <c r="A19" s="70">
        <v>23</v>
      </c>
      <c r="B19" s="71">
        <v>16804.59</v>
      </c>
      <c r="C19" s="72">
        <f>B19/12*B25</f>
        <v>2972.0317797500002</v>
      </c>
      <c r="D19" s="71">
        <v>16804.59</v>
      </c>
      <c r="E19" s="72">
        <f>D19/12*B25</f>
        <v>2972.0317797500002</v>
      </c>
      <c r="F19" s="71">
        <v>17017.400000000001</v>
      </c>
      <c r="G19" s="72">
        <f>F19/12*B25</f>
        <v>3009.6690016666671</v>
      </c>
      <c r="H19" s="71">
        <v>17430.509999999998</v>
      </c>
      <c r="I19" s="73">
        <f>H19/12*B25</f>
        <v>3082.7309477499998</v>
      </c>
      <c r="J19" s="74">
        <v>23</v>
      </c>
    </row>
    <row r="20" spans="1:10" x14ac:dyDescent="0.25">
      <c r="A20" s="70">
        <v>25</v>
      </c>
      <c r="B20" s="71">
        <v>17064.98</v>
      </c>
      <c r="C20" s="72">
        <f>B20/12*B25</f>
        <v>3018.0839211666666</v>
      </c>
      <c r="D20" s="71">
        <v>17064.98</v>
      </c>
      <c r="E20" s="72">
        <f>D20/12*B25</f>
        <v>3018.0839211666666</v>
      </c>
      <c r="F20" s="71">
        <v>17277.79</v>
      </c>
      <c r="G20" s="72">
        <f>F20/12*B25</f>
        <v>3055.7211430833336</v>
      </c>
      <c r="H20" s="71">
        <v>17690.900000000001</v>
      </c>
      <c r="I20" s="73">
        <f>H20/12*B25</f>
        <v>3128.7830891666672</v>
      </c>
      <c r="J20" s="74">
        <v>25</v>
      </c>
    </row>
    <row r="21" spans="1:10" x14ac:dyDescent="0.25">
      <c r="A21" s="70">
        <v>27</v>
      </c>
      <c r="B21" s="71">
        <v>17325.37</v>
      </c>
      <c r="C21" s="72">
        <f>B21/12*B25</f>
        <v>3064.1360625833331</v>
      </c>
      <c r="D21" s="71">
        <v>17325.37</v>
      </c>
      <c r="E21" s="72">
        <f>D21/12*B25</f>
        <v>3064.1360625833331</v>
      </c>
      <c r="F21" s="71">
        <v>17538.18</v>
      </c>
      <c r="G21" s="72">
        <f>F21/12*B25</f>
        <v>3101.7732845000005</v>
      </c>
      <c r="H21" s="71">
        <v>17951.29</v>
      </c>
      <c r="I21" s="73">
        <f>H21/12*B25</f>
        <v>3174.8352305833332</v>
      </c>
      <c r="J21" s="74">
        <v>27</v>
      </c>
    </row>
    <row r="22" spans="1:10" ht="15.75" thickBot="1" x14ac:dyDescent="0.3">
      <c r="A22" s="84">
        <v>29</v>
      </c>
      <c r="B22" s="78">
        <v>17585.759999999998</v>
      </c>
      <c r="C22" s="77">
        <f>B22/12*B25</f>
        <v>3110.1882039999996</v>
      </c>
      <c r="D22" s="78">
        <v>17585.759999999998</v>
      </c>
      <c r="E22" s="77">
        <f>D22/12*B25</f>
        <v>3110.1882039999996</v>
      </c>
      <c r="F22" s="78">
        <v>17798.57</v>
      </c>
      <c r="G22" s="77">
        <f>F22/12*B25</f>
        <v>3147.8254259166665</v>
      </c>
      <c r="H22" s="78">
        <v>18211.68</v>
      </c>
      <c r="I22" s="85">
        <f>H22/12*B25</f>
        <v>3220.8873720000001</v>
      </c>
      <c r="J22" s="86">
        <v>29</v>
      </c>
    </row>
    <row r="23" spans="1:10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10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10" x14ac:dyDescent="0.25">
      <c r="A25" s="6" t="s">
        <v>0</v>
      </c>
      <c r="B25" s="38">
        <f>[1]Feuil1!$B$2</f>
        <v>2.1223000000000001</v>
      </c>
      <c r="C25" s="6"/>
      <c r="D25" s="6"/>
      <c r="E25" s="6"/>
      <c r="F25" s="6"/>
      <c r="G25" s="6"/>
      <c r="H25" s="6"/>
      <c r="I25" s="6"/>
    </row>
  </sheetData>
  <mergeCells count="10">
    <mergeCell ref="B5:C5"/>
    <mergeCell ref="D5:E5"/>
    <mergeCell ref="F5:G5"/>
    <mergeCell ref="H5:I5"/>
    <mergeCell ref="A1:J1"/>
    <mergeCell ref="A2:J2"/>
    <mergeCell ref="B4:C4"/>
    <mergeCell ref="D4:E4"/>
    <mergeCell ref="F4:G4"/>
    <mergeCell ref="H4:I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9FE4E-94BF-466E-9AF9-D953003927BD}">
  <dimension ref="A1:F24"/>
  <sheetViews>
    <sheetView workbookViewId="0">
      <selection activeCell="B25" sqref="B25"/>
    </sheetView>
  </sheetViews>
  <sheetFormatPr baseColWidth="10" defaultRowHeight="15" x14ac:dyDescent="0.25"/>
  <cols>
    <col min="2" max="4" width="12.7109375" customWidth="1"/>
  </cols>
  <sheetData>
    <row r="1" spans="1:6" ht="16.5" thickBot="1" x14ac:dyDescent="0.3">
      <c r="B1" s="154" t="s">
        <v>17</v>
      </c>
      <c r="C1" s="151"/>
      <c r="D1" s="155"/>
      <c r="E1" s="29"/>
      <c r="F1" s="30"/>
    </row>
    <row r="2" spans="1:6" ht="16.5" thickBot="1" x14ac:dyDescent="0.3">
      <c r="B2" s="154" t="s">
        <v>38</v>
      </c>
      <c r="C2" s="151"/>
      <c r="D2" s="155"/>
      <c r="E2" s="31"/>
      <c r="F2" s="30"/>
    </row>
    <row r="3" spans="1:6" ht="16.5" thickBot="1" x14ac:dyDescent="0.3">
      <c r="A3" s="32"/>
      <c r="B3" s="55"/>
      <c r="C3" s="55"/>
      <c r="D3" s="55"/>
      <c r="E3" s="34"/>
      <c r="F3" s="30"/>
    </row>
    <row r="4" spans="1:6" ht="16.5" thickBot="1" x14ac:dyDescent="0.3">
      <c r="B4" s="150" t="s">
        <v>39</v>
      </c>
      <c r="C4" s="151"/>
      <c r="D4" s="155"/>
      <c r="E4" s="35"/>
      <c r="F4" s="36"/>
    </row>
    <row r="5" spans="1:6" ht="15.75" thickBot="1" x14ac:dyDescent="0.3">
      <c r="B5" s="61"/>
      <c r="C5" s="6"/>
      <c r="D5" s="6"/>
    </row>
    <row r="6" spans="1:6" ht="45.75" thickBot="1" x14ac:dyDescent="0.3">
      <c r="B6" s="12" t="s">
        <v>1</v>
      </c>
      <c r="C6" s="51" t="s">
        <v>11</v>
      </c>
      <c r="D6" s="13" t="s">
        <v>2</v>
      </c>
      <c r="E6" s="83"/>
    </row>
    <row r="7" spans="1:6" x14ac:dyDescent="0.25">
      <c r="B7" s="57">
        <v>0</v>
      </c>
      <c r="C7" s="58">
        <v>17205.13</v>
      </c>
      <c r="D7" s="58">
        <f>C7/12*B24</f>
        <v>3042.8706165833337</v>
      </c>
      <c r="E7" s="54"/>
    </row>
    <row r="8" spans="1:6" x14ac:dyDescent="0.25">
      <c r="B8" s="59">
        <v>1</v>
      </c>
      <c r="C8" s="60">
        <v>17355.36</v>
      </c>
      <c r="D8" s="58">
        <f>C8/12*B24</f>
        <v>3069.4400439999999</v>
      </c>
      <c r="E8" s="54"/>
    </row>
    <row r="9" spans="1:6" x14ac:dyDescent="0.25">
      <c r="B9" s="59">
        <v>2</v>
      </c>
      <c r="C9" s="60">
        <v>17655.82</v>
      </c>
      <c r="D9" s="58">
        <f>C9/12*B24</f>
        <v>3122.5788988333334</v>
      </c>
      <c r="E9" s="54"/>
    </row>
    <row r="10" spans="1:6" x14ac:dyDescent="0.25">
      <c r="B10" s="59">
        <v>5</v>
      </c>
      <c r="C10" s="60">
        <v>17916.21</v>
      </c>
      <c r="D10" s="58">
        <f>C10/12*B24</f>
        <v>3168.6310402499998</v>
      </c>
      <c r="E10" s="54"/>
    </row>
    <row r="11" spans="1:6" x14ac:dyDescent="0.25">
      <c r="B11" s="59">
        <v>7</v>
      </c>
      <c r="C11" s="60">
        <v>18176.599999999999</v>
      </c>
      <c r="D11" s="58">
        <f>C11/12*B24</f>
        <v>3214.6831816666663</v>
      </c>
      <c r="E11" s="54"/>
    </row>
    <row r="12" spans="1:6" x14ac:dyDescent="0.25">
      <c r="B12" s="59">
        <v>9</v>
      </c>
      <c r="C12" s="60">
        <v>18436.990000000002</v>
      </c>
      <c r="D12" s="58">
        <f>C12/12*B24</f>
        <v>3260.7353230833337</v>
      </c>
      <c r="E12" s="54"/>
    </row>
    <row r="13" spans="1:6" x14ac:dyDescent="0.25">
      <c r="B13" s="59">
        <v>11</v>
      </c>
      <c r="C13" s="60">
        <v>18697.38</v>
      </c>
      <c r="D13" s="58">
        <f>C13/12*B24</f>
        <v>3306.7874645000002</v>
      </c>
      <c r="E13" s="54"/>
    </row>
    <row r="14" spans="1:6" x14ac:dyDescent="0.25">
      <c r="B14" s="59">
        <v>13</v>
      </c>
      <c r="C14" s="60">
        <v>18957.77</v>
      </c>
      <c r="D14" s="58">
        <f>C14/12*B24</f>
        <v>3352.8396059166671</v>
      </c>
      <c r="E14" s="54"/>
    </row>
    <row r="15" spans="1:6" x14ac:dyDescent="0.25">
      <c r="B15" s="59">
        <v>15</v>
      </c>
      <c r="C15" s="60">
        <v>19218.16</v>
      </c>
      <c r="D15" s="58">
        <f>C15/12*B24</f>
        <v>3398.8917473333336</v>
      </c>
      <c r="E15" s="54"/>
    </row>
    <row r="16" spans="1:6" x14ac:dyDescent="0.25">
      <c r="B16" s="59">
        <v>17</v>
      </c>
      <c r="C16" s="60">
        <v>19478.55</v>
      </c>
      <c r="D16" s="58">
        <f>C16/12*B24</f>
        <v>3444.94388875</v>
      </c>
      <c r="E16" s="54"/>
    </row>
    <row r="17" spans="1:5" x14ac:dyDescent="0.25">
      <c r="B17" s="59">
        <v>19</v>
      </c>
      <c r="C17" s="60">
        <v>19738.939999999999</v>
      </c>
      <c r="D17" s="58">
        <f>C17/12*B24</f>
        <v>3490.9960301666665</v>
      </c>
      <c r="E17" s="54"/>
    </row>
    <row r="18" spans="1:5" x14ac:dyDescent="0.25">
      <c r="B18" s="59">
        <v>21</v>
      </c>
      <c r="C18" s="60">
        <v>19999.330000000002</v>
      </c>
      <c r="D18" s="58">
        <f>C18/12*B24</f>
        <v>3537.0481715833334</v>
      </c>
      <c r="E18" s="54"/>
    </row>
    <row r="19" spans="1:5" x14ac:dyDescent="0.25">
      <c r="B19" s="59">
        <v>23</v>
      </c>
      <c r="C19" s="60">
        <v>20259.72</v>
      </c>
      <c r="D19" s="58">
        <f>C19/12*B24</f>
        <v>3583.1003130000004</v>
      </c>
      <c r="E19" s="54"/>
    </row>
    <row r="20" spans="1:5" x14ac:dyDescent="0.25">
      <c r="B20" s="59">
        <v>25</v>
      </c>
      <c r="C20" s="60">
        <v>20520.11</v>
      </c>
      <c r="D20" s="58">
        <f>C20/12*B24</f>
        <v>3629.1524544166668</v>
      </c>
      <c r="E20" s="54"/>
    </row>
    <row r="21" spans="1:5" x14ac:dyDescent="0.25">
      <c r="B21" s="59">
        <v>27</v>
      </c>
      <c r="C21" s="60">
        <v>20780.5</v>
      </c>
      <c r="D21" s="60">
        <f>C21/12*B24</f>
        <v>3675.2045958333333</v>
      </c>
      <c r="E21" s="54"/>
    </row>
    <row r="22" spans="1:5" x14ac:dyDescent="0.25">
      <c r="B22" s="59">
        <v>29</v>
      </c>
      <c r="C22" s="60">
        <v>21040.89</v>
      </c>
      <c r="D22" s="60">
        <f>C22/12*B24</f>
        <v>3721.2567372500002</v>
      </c>
    </row>
    <row r="23" spans="1:5" x14ac:dyDescent="0.25">
      <c r="B23" s="6"/>
      <c r="C23" s="6"/>
      <c r="D23" s="6"/>
    </row>
    <row r="24" spans="1:5" x14ac:dyDescent="0.25">
      <c r="A24" t="s">
        <v>0</v>
      </c>
      <c r="B24" s="38">
        <f>[1]Feuil1!$B$2</f>
        <v>2.1223000000000001</v>
      </c>
      <c r="C24" s="6"/>
      <c r="D24" s="6"/>
    </row>
  </sheetData>
  <mergeCells count="3">
    <mergeCell ref="B1:D1"/>
    <mergeCell ref="B2:D2"/>
    <mergeCell ref="B4:D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68505-D48E-4BD7-AA6F-8DF528AA210A}">
  <dimension ref="A1:F26"/>
  <sheetViews>
    <sheetView workbookViewId="0">
      <selection activeCell="B27" sqref="B27"/>
    </sheetView>
  </sheetViews>
  <sheetFormatPr baseColWidth="10" defaultRowHeight="15" x14ac:dyDescent="0.25"/>
  <cols>
    <col min="2" max="2" width="18.5703125" style="38" customWidth="1"/>
    <col min="3" max="4" width="12.7109375" style="6" customWidth="1"/>
  </cols>
  <sheetData>
    <row r="1" spans="1:6" ht="16.5" thickBot="1" x14ac:dyDescent="0.3">
      <c r="B1" s="154" t="s">
        <v>40</v>
      </c>
      <c r="C1" s="173"/>
      <c r="D1" s="174"/>
    </row>
    <row r="2" spans="1:6" ht="16.5" thickBot="1" x14ac:dyDescent="0.3">
      <c r="B2" s="175" t="s">
        <v>41</v>
      </c>
      <c r="C2" s="176"/>
      <c r="D2" s="177"/>
    </row>
    <row r="3" spans="1:6" ht="16.5" thickBot="1" x14ac:dyDescent="0.3">
      <c r="B3" s="150" t="s">
        <v>42</v>
      </c>
      <c r="C3" s="151"/>
      <c r="D3" s="151"/>
      <c r="E3" s="29"/>
      <c r="F3" s="30"/>
    </row>
    <row r="4" spans="1:6" ht="15.75" x14ac:dyDescent="0.25">
      <c r="A4" s="32"/>
      <c r="B4" s="87"/>
      <c r="C4" s="87"/>
      <c r="D4" s="87"/>
      <c r="E4" s="34"/>
      <c r="F4" s="30"/>
    </row>
    <row r="5" spans="1:6" ht="15.75" thickBot="1" x14ac:dyDescent="0.3">
      <c r="B5" s="61"/>
    </row>
    <row r="6" spans="1:6" ht="45.75" thickBot="1" x14ac:dyDescent="0.3">
      <c r="B6" s="12" t="s">
        <v>1</v>
      </c>
      <c r="C6" s="51" t="s">
        <v>11</v>
      </c>
      <c r="D6" s="13" t="s">
        <v>2</v>
      </c>
      <c r="E6" s="83"/>
    </row>
    <row r="7" spans="1:6" x14ac:dyDescent="0.25">
      <c r="B7" s="44">
        <v>0</v>
      </c>
      <c r="C7" s="19">
        <v>29214.080000000002</v>
      </c>
      <c r="D7" s="88">
        <f>C7/12*B26</f>
        <v>5166.7534986666669</v>
      </c>
      <c r="E7" s="54"/>
    </row>
    <row r="8" spans="1:6" x14ac:dyDescent="0.25">
      <c r="B8" s="47">
        <v>1</v>
      </c>
      <c r="C8" s="20">
        <v>29927.49</v>
      </c>
      <c r="D8" s="89">
        <f>C8/12*B26</f>
        <v>5292.9260022500002</v>
      </c>
      <c r="E8" s="54"/>
    </row>
    <row r="9" spans="1:6" x14ac:dyDescent="0.25">
      <c r="B9" s="47">
        <v>2</v>
      </c>
      <c r="C9" s="20">
        <v>31354.31</v>
      </c>
      <c r="D9" s="89">
        <f>C9/12*B26</f>
        <v>5545.2710094166669</v>
      </c>
      <c r="E9" s="54"/>
    </row>
    <row r="10" spans="1:6" x14ac:dyDescent="0.25">
      <c r="B10" s="47">
        <v>5</v>
      </c>
      <c r="C10" s="20">
        <v>32669.7</v>
      </c>
      <c r="D10" s="89">
        <f>C10/12*B26</f>
        <v>5777.9086925000001</v>
      </c>
      <c r="E10" s="54"/>
    </row>
    <row r="11" spans="1:6" x14ac:dyDescent="0.25">
      <c r="B11" s="47">
        <v>7</v>
      </c>
      <c r="C11" s="20">
        <v>33985.089999999997</v>
      </c>
      <c r="D11" s="89">
        <f>C11/12*B26</f>
        <v>6010.5463755833334</v>
      </c>
      <c r="E11" s="54"/>
    </row>
    <row r="12" spans="1:6" x14ac:dyDescent="0.25">
      <c r="B12" s="47">
        <v>9</v>
      </c>
      <c r="C12" s="20">
        <v>35300.480000000003</v>
      </c>
      <c r="D12" s="89">
        <f>C12/12*B26</f>
        <v>6243.1840586666676</v>
      </c>
      <c r="E12" s="54"/>
    </row>
    <row r="13" spans="1:6" x14ac:dyDescent="0.25">
      <c r="B13" s="47">
        <v>11</v>
      </c>
      <c r="C13" s="20">
        <v>36615.870000000003</v>
      </c>
      <c r="D13" s="89">
        <f>C13/12*B26</f>
        <v>6475.8217417500009</v>
      </c>
      <c r="E13" s="54"/>
    </row>
    <row r="14" spans="1:6" x14ac:dyDescent="0.25">
      <c r="B14" s="47">
        <v>13</v>
      </c>
      <c r="C14" s="20">
        <v>37931.26</v>
      </c>
      <c r="D14" s="89">
        <f>C14/12*B26</f>
        <v>6708.4594248333342</v>
      </c>
      <c r="E14" s="54"/>
    </row>
    <row r="15" spans="1:6" x14ac:dyDescent="0.25">
      <c r="B15" s="47">
        <v>15</v>
      </c>
      <c r="C15" s="20">
        <v>39246.65</v>
      </c>
      <c r="D15" s="89">
        <f>C15/12*B26</f>
        <v>6941.0971079166675</v>
      </c>
      <c r="E15" s="54"/>
    </row>
    <row r="16" spans="1:6" x14ac:dyDescent="0.25">
      <c r="B16" s="47">
        <v>17</v>
      </c>
      <c r="C16" s="20">
        <v>40562.04</v>
      </c>
      <c r="D16" s="89">
        <f>C16/12*B26</f>
        <v>7173.7347910000008</v>
      </c>
      <c r="E16" s="54"/>
    </row>
    <row r="17" spans="1:5" x14ac:dyDescent="0.25">
      <c r="B17" s="47">
        <v>19</v>
      </c>
      <c r="C17" s="20">
        <v>41877.43</v>
      </c>
      <c r="D17" s="89">
        <f>C17/12*B26</f>
        <v>7406.3724740833341</v>
      </c>
      <c r="E17" s="54"/>
    </row>
    <row r="18" spans="1:5" x14ac:dyDescent="0.25">
      <c r="B18" s="47">
        <v>21</v>
      </c>
      <c r="C18" s="20">
        <v>43192.82</v>
      </c>
      <c r="D18" s="89">
        <f>C18/12*B26</f>
        <v>7639.0101571666673</v>
      </c>
      <c r="E18" s="54"/>
    </row>
    <row r="19" spans="1:5" x14ac:dyDescent="0.25">
      <c r="B19" s="47">
        <v>23</v>
      </c>
      <c r="C19" s="20">
        <v>44508.21</v>
      </c>
      <c r="D19" s="89">
        <f>C19/12*B26</f>
        <v>7871.6478402499997</v>
      </c>
      <c r="E19" s="54"/>
    </row>
    <row r="20" spans="1:5" x14ac:dyDescent="0.25">
      <c r="B20" s="47">
        <v>25</v>
      </c>
      <c r="C20" s="20">
        <v>45823.6</v>
      </c>
      <c r="D20" s="89">
        <f>C20/12*B26</f>
        <v>8104.285523333333</v>
      </c>
      <c r="E20" s="54"/>
    </row>
    <row r="21" spans="1:5" x14ac:dyDescent="0.25">
      <c r="B21" s="90" t="s">
        <v>43</v>
      </c>
      <c r="C21" s="20">
        <v>47138.99</v>
      </c>
      <c r="D21" s="89">
        <f>C21/12*B26</f>
        <v>8336.9232064166663</v>
      </c>
      <c r="E21" s="54"/>
    </row>
    <row r="22" spans="1:5" x14ac:dyDescent="0.25">
      <c r="B22" s="90" t="s">
        <v>44</v>
      </c>
      <c r="C22" s="91">
        <v>48454.38</v>
      </c>
      <c r="D22" s="89">
        <f>C22/12*B26</f>
        <v>8569.5608895000005</v>
      </c>
    </row>
    <row r="23" spans="1:5" x14ac:dyDescent="0.25">
      <c r="B23" s="6"/>
    </row>
    <row r="24" spans="1:5" x14ac:dyDescent="0.25">
      <c r="B24" s="6"/>
    </row>
    <row r="25" spans="1:5" x14ac:dyDescent="0.25">
      <c r="B25" s="6"/>
    </row>
    <row r="26" spans="1:5" x14ac:dyDescent="0.25">
      <c r="A26" t="s">
        <v>0</v>
      </c>
      <c r="B26" s="38">
        <f>[1]Feuil1!$B$2</f>
        <v>2.1223000000000001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63C71-A372-4647-B2F7-77F96C1DA7CC}">
  <dimension ref="A1:F25"/>
  <sheetViews>
    <sheetView workbookViewId="0">
      <selection activeCell="B26" sqref="B26"/>
    </sheetView>
  </sheetViews>
  <sheetFormatPr baseColWidth="10" defaultRowHeight="15" x14ac:dyDescent="0.25"/>
  <cols>
    <col min="2" max="2" width="18.5703125" style="38" customWidth="1"/>
    <col min="3" max="4" width="12.7109375" style="6" customWidth="1"/>
  </cols>
  <sheetData>
    <row r="1" spans="1:6" ht="16.5" thickBot="1" x14ac:dyDescent="0.3">
      <c r="B1" s="175" t="s">
        <v>45</v>
      </c>
      <c r="C1" s="176"/>
      <c r="D1" s="177"/>
    </row>
    <row r="2" spans="1:6" ht="16.5" thickBot="1" x14ac:dyDescent="0.3">
      <c r="B2" s="150" t="s">
        <v>46</v>
      </c>
      <c r="C2" s="151"/>
      <c r="D2" s="151"/>
      <c r="E2" s="29"/>
      <c r="F2" s="30"/>
    </row>
    <row r="3" spans="1:6" ht="15.75" x14ac:dyDescent="0.25">
      <c r="A3" s="32"/>
      <c r="B3" s="87"/>
      <c r="C3" s="87"/>
      <c r="D3" s="87"/>
      <c r="E3" s="34"/>
      <c r="F3" s="30"/>
    </row>
    <row r="4" spans="1:6" ht="15.75" thickBot="1" x14ac:dyDescent="0.3">
      <c r="B4" s="61"/>
    </row>
    <row r="5" spans="1:6" ht="45.75" thickBot="1" x14ac:dyDescent="0.3">
      <c r="B5" s="12" t="s">
        <v>1</v>
      </c>
      <c r="C5" s="51" t="s">
        <v>11</v>
      </c>
      <c r="D5" s="13" t="s">
        <v>2</v>
      </c>
      <c r="E5" s="83"/>
    </row>
    <row r="6" spans="1:6" x14ac:dyDescent="0.25">
      <c r="B6" s="44">
        <v>0</v>
      </c>
      <c r="C6" s="19">
        <v>30273.05</v>
      </c>
      <c r="D6" s="88">
        <f>C6/12*B25</f>
        <v>5354.0411679166664</v>
      </c>
      <c r="E6" s="54"/>
    </row>
    <row r="7" spans="1:6" x14ac:dyDescent="0.25">
      <c r="B7" s="47">
        <v>1</v>
      </c>
      <c r="C7" s="20">
        <v>31008.74</v>
      </c>
      <c r="D7" s="89">
        <f>C7/12*B25</f>
        <v>5484.1540751666671</v>
      </c>
      <c r="E7" s="54"/>
    </row>
    <row r="8" spans="1:6" x14ac:dyDescent="0.25">
      <c r="B8" s="47">
        <v>2</v>
      </c>
      <c r="C8" s="20">
        <v>32480.12</v>
      </c>
      <c r="D8" s="89">
        <f>C8/12*B25</f>
        <v>5744.3798896666667</v>
      </c>
      <c r="E8" s="54"/>
    </row>
    <row r="9" spans="1:6" x14ac:dyDescent="0.25">
      <c r="B9" s="47">
        <v>5</v>
      </c>
      <c r="C9" s="20">
        <v>33817.83</v>
      </c>
      <c r="D9" s="89">
        <f>C9/12*B25</f>
        <v>5980.965050750001</v>
      </c>
      <c r="E9" s="54"/>
    </row>
    <row r="10" spans="1:6" x14ac:dyDescent="0.25">
      <c r="B10" s="47">
        <v>7</v>
      </c>
      <c r="C10" s="20">
        <v>35155.54</v>
      </c>
      <c r="D10" s="89">
        <f>C10/12*B25</f>
        <v>6217.5502118333343</v>
      </c>
      <c r="E10" s="54"/>
    </row>
    <row r="11" spans="1:6" x14ac:dyDescent="0.25">
      <c r="B11" s="47">
        <v>9</v>
      </c>
      <c r="C11" s="20">
        <v>36493.25</v>
      </c>
      <c r="D11" s="89">
        <f>C11/12*B25</f>
        <v>6454.1353729166667</v>
      </c>
      <c r="E11" s="54"/>
    </row>
    <row r="12" spans="1:6" x14ac:dyDescent="0.25">
      <c r="B12" s="47">
        <v>11</v>
      </c>
      <c r="C12" s="20">
        <v>37830.959999999999</v>
      </c>
      <c r="D12" s="89">
        <f>C12/12*B25</f>
        <v>6690.720534</v>
      </c>
      <c r="E12" s="54"/>
    </row>
    <row r="13" spans="1:6" x14ac:dyDescent="0.25">
      <c r="B13" s="47">
        <v>13</v>
      </c>
      <c r="C13" s="20">
        <v>39168.67</v>
      </c>
      <c r="D13" s="89">
        <f>C13/12*B25</f>
        <v>6927.3056950833334</v>
      </c>
      <c r="E13" s="54"/>
    </row>
    <row r="14" spans="1:6" x14ac:dyDescent="0.25">
      <c r="B14" s="47">
        <v>15</v>
      </c>
      <c r="C14" s="20">
        <v>40506.379999999997</v>
      </c>
      <c r="D14" s="89">
        <f>C14/12*B25</f>
        <v>7163.8908561666658</v>
      </c>
      <c r="E14" s="54"/>
    </row>
    <row r="15" spans="1:6" x14ac:dyDescent="0.25">
      <c r="B15" s="47">
        <v>17</v>
      </c>
      <c r="C15" s="20">
        <v>41844.089999999997</v>
      </c>
      <c r="D15" s="89">
        <f>C15/12*B25</f>
        <v>7400.47601725</v>
      </c>
      <c r="E15" s="54"/>
    </row>
    <row r="16" spans="1:6" x14ac:dyDescent="0.25">
      <c r="B16" s="47">
        <v>19</v>
      </c>
      <c r="C16" s="20">
        <v>43181.8</v>
      </c>
      <c r="D16" s="89">
        <f>C16/12*B25</f>
        <v>7637.0611783333343</v>
      </c>
      <c r="E16" s="54"/>
    </row>
    <row r="17" spans="1:5" x14ac:dyDescent="0.25">
      <c r="B17" s="47">
        <v>21</v>
      </c>
      <c r="C17" s="20">
        <v>44519.51</v>
      </c>
      <c r="D17" s="89">
        <f>C17/12*B25</f>
        <v>7873.6463394166676</v>
      </c>
      <c r="E17" s="54"/>
    </row>
    <row r="18" spans="1:5" x14ac:dyDescent="0.25">
      <c r="B18" s="47">
        <v>23</v>
      </c>
      <c r="C18" s="20">
        <v>45857.22</v>
      </c>
      <c r="D18" s="89">
        <f>C18/12*B25</f>
        <v>8110.2315005</v>
      </c>
      <c r="E18" s="54"/>
    </row>
    <row r="19" spans="1:5" x14ac:dyDescent="0.25">
      <c r="B19" s="47">
        <v>25</v>
      </c>
      <c r="C19" s="20">
        <v>47194.93</v>
      </c>
      <c r="D19" s="89">
        <f>C19/12*B25</f>
        <v>8346.8166615833343</v>
      </c>
      <c r="E19" s="54"/>
    </row>
    <row r="20" spans="1:5" x14ac:dyDescent="0.25">
      <c r="B20" s="90" t="s">
        <v>43</v>
      </c>
      <c r="C20" s="20">
        <v>48532.639999999999</v>
      </c>
      <c r="D20" s="89">
        <f>C20/12*B25</f>
        <v>8583.4018226666667</v>
      </c>
      <c r="E20" s="54"/>
    </row>
    <row r="21" spans="1:5" x14ac:dyDescent="0.25">
      <c r="B21" s="90" t="s">
        <v>44</v>
      </c>
      <c r="C21" s="91">
        <v>49870.35</v>
      </c>
      <c r="D21" s="89">
        <f>C21/12*B25</f>
        <v>8819.9869837500009</v>
      </c>
    </row>
    <row r="22" spans="1:5" x14ac:dyDescent="0.25">
      <c r="B22" s="6"/>
    </row>
    <row r="23" spans="1:5" x14ac:dyDescent="0.25">
      <c r="B23" s="6"/>
    </row>
    <row r="24" spans="1:5" x14ac:dyDescent="0.25">
      <c r="B24" s="6"/>
    </row>
    <row r="25" spans="1:5" x14ac:dyDescent="0.25">
      <c r="A25" t="s">
        <v>0</v>
      </c>
      <c r="B25" s="38">
        <f>[1]Feuil1!$B$2</f>
        <v>2.1223000000000001</v>
      </c>
    </row>
  </sheetData>
  <mergeCells count="2">
    <mergeCell ref="B1:D1"/>
    <mergeCell ref="B2:D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F6C66-7C6D-424C-A24E-7E7EB4A0EBAA}">
  <dimension ref="A1:F22"/>
  <sheetViews>
    <sheetView workbookViewId="0">
      <selection activeCell="B23" sqref="B23"/>
    </sheetView>
  </sheetViews>
  <sheetFormatPr baseColWidth="10" defaultRowHeight="15" x14ac:dyDescent="0.25"/>
  <cols>
    <col min="2" max="2" width="12.7109375" style="38" customWidth="1"/>
    <col min="3" max="4" width="12.7109375" style="6" customWidth="1"/>
  </cols>
  <sheetData>
    <row r="1" spans="1:6" ht="16.5" thickBot="1" x14ac:dyDescent="0.3">
      <c r="B1" s="154" t="s">
        <v>47</v>
      </c>
      <c r="C1" s="173"/>
      <c r="D1" s="174"/>
    </row>
    <row r="2" spans="1:6" ht="16.5" thickBot="1" x14ac:dyDescent="0.3">
      <c r="B2" s="150" t="s">
        <v>48</v>
      </c>
      <c r="C2" s="151"/>
      <c r="D2" s="151"/>
      <c r="E2" s="29"/>
      <c r="F2" s="30"/>
    </row>
    <row r="3" spans="1:6" ht="15.75" x14ac:dyDescent="0.25">
      <c r="A3" s="32"/>
      <c r="B3" s="87"/>
      <c r="C3" s="87"/>
      <c r="D3" s="87"/>
      <c r="E3" s="34"/>
      <c r="F3" s="30"/>
    </row>
    <row r="4" spans="1:6" ht="15.75" thickBot="1" x14ac:dyDescent="0.3">
      <c r="B4" s="61"/>
    </row>
    <row r="5" spans="1:6" ht="45.75" thickBot="1" x14ac:dyDescent="0.3">
      <c r="B5" s="12" t="s">
        <v>1</v>
      </c>
      <c r="C5" s="51" t="s">
        <v>11</v>
      </c>
      <c r="D5" s="13" t="s">
        <v>2</v>
      </c>
      <c r="E5" s="83"/>
    </row>
    <row r="6" spans="1:6" x14ac:dyDescent="0.25">
      <c r="B6" s="44">
        <v>0</v>
      </c>
      <c r="C6" s="19">
        <v>30273.05</v>
      </c>
      <c r="D6" s="88">
        <f>C6/12*B22</f>
        <v>5354.0411679166664</v>
      </c>
      <c r="E6" s="54"/>
    </row>
    <row r="7" spans="1:6" x14ac:dyDescent="0.25">
      <c r="B7" s="47">
        <v>1</v>
      </c>
      <c r="C7" s="20">
        <f>+C6+735.69</f>
        <v>31008.739999999998</v>
      </c>
      <c r="D7" s="89">
        <f>C7/12*B22</f>
        <v>5484.1540751666662</v>
      </c>
      <c r="E7" s="54"/>
    </row>
    <row r="8" spans="1:6" x14ac:dyDescent="0.25">
      <c r="B8" s="47">
        <v>2</v>
      </c>
      <c r="C8" s="20">
        <f>+C7+1471.38</f>
        <v>32480.12</v>
      </c>
      <c r="D8" s="89">
        <f>C8/12*B22</f>
        <v>5744.3798896666667</v>
      </c>
      <c r="E8" s="54"/>
    </row>
    <row r="9" spans="1:6" x14ac:dyDescent="0.25">
      <c r="B9" s="47">
        <v>5</v>
      </c>
      <c r="C9" s="20">
        <f>+C8+1337.71</f>
        <v>33817.83</v>
      </c>
      <c r="D9" s="89">
        <f>C9/12*B22</f>
        <v>5980.965050750001</v>
      </c>
      <c r="E9" s="54"/>
    </row>
    <row r="10" spans="1:6" x14ac:dyDescent="0.25">
      <c r="B10" s="47">
        <v>7</v>
      </c>
      <c r="C10" s="20">
        <f t="shared" ref="C10:C19" si="0">+C9+1337.71</f>
        <v>35155.54</v>
      </c>
      <c r="D10" s="89">
        <f>C10/12*B22</f>
        <v>6217.5502118333343</v>
      </c>
      <c r="E10" s="54"/>
    </row>
    <row r="11" spans="1:6" x14ac:dyDescent="0.25">
      <c r="B11" s="47">
        <v>9</v>
      </c>
      <c r="C11" s="20">
        <f t="shared" si="0"/>
        <v>36493.25</v>
      </c>
      <c r="D11" s="89">
        <f>C11/12*B22</f>
        <v>6454.1353729166667</v>
      </c>
      <c r="E11" s="54"/>
    </row>
    <row r="12" spans="1:6" x14ac:dyDescent="0.25">
      <c r="B12" s="47">
        <v>11</v>
      </c>
      <c r="C12" s="20">
        <f t="shared" si="0"/>
        <v>37830.959999999999</v>
      </c>
      <c r="D12" s="89">
        <f>C12/12*B22</f>
        <v>6690.720534</v>
      </c>
      <c r="E12" s="54"/>
    </row>
    <row r="13" spans="1:6" x14ac:dyDescent="0.25">
      <c r="B13" s="47">
        <v>13</v>
      </c>
      <c r="C13" s="20">
        <f t="shared" si="0"/>
        <v>39168.67</v>
      </c>
      <c r="D13" s="89">
        <f>C13/12*B22</f>
        <v>6927.3056950833334</v>
      </c>
      <c r="E13" s="54"/>
    </row>
    <row r="14" spans="1:6" x14ac:dyDescent="0.25">
      <c r="B14" s="47">
        <v>15</v>
      </c>
      <c r="C14" s="20">
        <f t="shared" si="0"/>
        <v>40506.379999999997</v>
      </c>
      <c r="D14" s="89">
        <f>C14/12*B22</f>
        <v>7163.8908561666658</v>
      </c>
      <c r="E14" s="54"/>
    </row>
    <row r="15" spans="1:6" x14ac:dyDescent="0.25">
      <c r="B15" s="47">
        <v>17</v>
      </c>
      <c r="C15" s="20">
        <f t="shared" si="0"/>
        <v>41844.089999999997</v>
      </c>
      <c r="D15" s="89">
        <f>C15/12*B22</f>
        <v>7400.47601725</v>
      </c>
      <c r="E15" s="54"/>
    </row>
    <row r="16" spans="1:6" x14ac:dyDescent="0.25">
      <c r="B16" s="47">
        <v>19</v>
      </c>
      <c r="C16" s="20">
        <f t="shared" si="0"/>
        <v>43181.799999999996</v>
      </c>
      <c r="D16" s="89">
        <f>C16/12*B22</f>
        <v>7637.0611783333334</v>
      </c>
      <c r="E16" s="54"/>
    </row>
    <row r="17" spans="1:5" x14ac:dyDescent="0.25">
      <c r="B17" s="47">
        <v>21</v>
      </c>
      <c r="C17" s="20">
        <f t="shared" si="0"/>
        <v>44519.509999999995</v>
      </c>
      <c r="D17" s="89">
        <f>C17/12*B22</f>
        <v>7873.6463394166658</v>
      </c>
      <c r="E17" s="54"/>
    </row>
    <row r="18" spans="1:5" x14ac:dyDescent="0.25">
      <c r="B18" s="47">
        <v>23</v>
      </c>
      <c r="C18" s="20">
        <f t="shared" si="0"/>
        <v>45857.219999999994</v>
      </c>
      <c r="D18" s="89">
        <f>C18/12*B22</f>
        <v>8110.2315004999991</v>
      </c>
      <c r="E18" s="54"/>
    </row>
    <row r="19" spans="1:5" x14ac:dyDescent="0.25">
      <c r="B19" s="47">
        <v>25</v>
      </c>
      <c r="C19" s="20">
        <f t="shared" si="0"/>
        <v>47194.929999999993</v>
      </c>
      <c r="D19" s="89">
        <f>C19/12*B22</f>
        <v>8346.8166615833325</v>
      </c>
      <c r="E19" s="54"/>
    </row>
    <row r="20" spans="1:5" x14ac:dyDescent="0.25">
      <c r="C20" s="50"/>
      <c r="D20" s="61"/>
      <c r="E20" s="54"/>
    </row>
    <row r="21" spans="1:5" x14ac:dyDescent="0.25">
      <c r="B21" s="6"/>
    </row>
    <row r="22" spans="1:5" x14ac:dyDescent="0.25">
      <c r="A22" t="s">
        <v>0</v>
      </c>
      <c r="B22" s="38">
        <f>[1]Feuil1!$B$2</f>
        <v>2.1223000000000001</v>
      </c>
    </row>
  </sheetData>
  <mergeCells count="2">
    <mergeCell ref="B1:D1"/>
    <mergeCell ref="B2:D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D7663-B773-40D4-BC0B-A51FFAC59FB7}">
  <dimension ref="A1:F22"/>
  <sheetViews>
    <sheetView workbookViewId="0">
      <selection activeCell="B23" sqref="B23"/>
    </sheetView>
  </sheetViews>
  <sheetFormatPr baseColWidth="10" defaultRowHeight="15" x14ac:dyDescent="0.25"/>
  <cols>
    <col min="2" max="2" width="12.7109375" style="38" customWidth="1"/>
    <col min="3" max="4" width="12.7109375" style="6" customWidth="1"/>
  </cols>
  <sheetData>
    <row r="1" spans="1:6" ht="16.5" thickBot="1" x14ac:dyDescent="0.3">
      <c r="B1" s="154" t="s">
        <v>49</v>
      </c>
      <c r="C1" s="173"/>
      <c r="D1" s="174"/>
    </row>
    <row r="2" spans="1:6" ht="16.5" thickBot="1" x14ac:dyDescent="0.3">
      <c r="B2" s="150" t="s">
        <v>50</v>
      </c>
      <c r="C2" s="151"/>
      <c r="D2" s="151"/>
      <c r="E2" s="29"/>
      <c r="F2" s="30"/>
    </row>
    <row r="3" spans="1:6" ht="15.75" x14ac:dyDescent="0.25">
      <c r="A3" s="32"/>
      <c r="B3" s="87"/>
      <c r="C3" s="87"/>
      <c r="D3" s="87"/>
      <c r="E3" s="34"/>
      <c r="F3" s="30"/>
    </row>
    <row r="4" spans="1:6" ht="15.75" thickBot="1" x14ac:dyDescent="0.3">
      <c r="B4" s="61"/>
    </row>
    <row r="5" spans="1:6" ht="45.75" thickBot="1" x14ac:dyDescent="0.3">
      <c r="B5" s="12" t="s">
        <v>1</v>
      </c>
      <c r="C5" s="51" t="s">
        <v>11</v>
      </c>
      <c r="D5" s="13" t="s">
        <v>2</v>
      </c>
      <c r="E5" s="83"/>
    </row>
    <row r="6" spans="1:6" x14ac:dyDescent="0.25">
      <c r="B6" s="44">
        <v>0</v>
      </c>
      <c r="C6" s="19">
        <v>35846.639999999999</v>
      </c>
      <c r="D6" s="88">
        <f>C6/12*B22</f>
        <v>6339.7770059999993</v>
      </c>
      <c r="E6" s="54"/>
    </row>
    <row r="7" spans="1:6" x14ac:dyDescent="0.25">
      <c r="B7" s="47">
        <v>1</v>
      </c>
      <c r="C7" s="20">
        <f>+C6+735.69</f>
        <v>36582.33</v>
      </c>
      <c r="D7" s="89">
        <f>C7/12*B22</f>
        <v>6469.889913250001</v>
      </c>
      <c r="E7" s="54"/>
    </row>
    <row r="8" spans="1:6" x14ac:dyDescent="0.25">
      <c r="B8" s="47">
        <v>2</v>
      </c>
      <c r="C8" s="20">
        <f>+C7+1471.38</f>
        <v>38053.71</v>
      </c>
      <c r="D8" s="89">
        <f>C8/12*B22</f>
        <v>6730.1157277499997</v>
      </c>
      <c r="E8" s="54"/>
    </row>
    <row r="9" spans="1:6" x14ac:dyDescent="0.25">
      <c r="B9" s="47">
        <v>5</v>
      </c>
      <c r="C9" s="20">
        <f>+C8+1337.71</f>
        <v>39391.42</v>
      </c>
      <c r="D9" s="89">
        <f>C9/12*B22</f>
        <v>6966.7008888333339</v>
      </c>
      <c r="E9" s="54"/>
    </row>
    <row r="10" spans="1:6" x14ac:dyDescent="0.25">
      <c r="B10" s="47">
        <v>7</v>
      </c>
      <c r="C10" s="20">
        <f t="shared" ref="C10:C19" si="0">+C9+1337.71</f>
        <v>40729.129999999997</v>
      </c>
      <c r="D10" s="89">
        <f>C10/12*B22</f>
        <v>7203.2860499166663</v>
      </c>
      <c r="E10" s="54"/>
    </row>
    <row r="11" spans="1:6" x14ac:dyDescent="0.25">
      <c r="B11" s="47">
        <v>9</v>
      </c>
      <c r="C11" s="20">
        <f t="shared" si="0"/>
        <v>42066.84</v>
      </c>
      <c r="D11" s="89">
        <f>C11/12*B22</f>
        <v>7439.8712109999997</v>
      </c>
      <c r="E11" s="54"/>
    </row>
    <row r="12" spans="1:6" x14ac:dyDescent="0.25">
      <c r="B12" s="47">
        <v>11</v>
      </c>
      <c r="C12" s="20">
        <f t="shared" si="0"/>
        <v>43404.549999999996</v>
      </c>
      <c r="D12" s="89">
        <f>C12/12*B22</f>
        <v>7676.456372083333</v>
      </c>
      <c r="E12" s="54"/>
    </row>
    <row r="13" spans="1:6" x14ac:dyDescent="0.25">
      <c r="B13" s="47">
        <v>13</v>
      </c>
      <c r="C13" s="20">
        <f t="shared" si="0"/>
        <v>44742.259999999995</v>
      </c>
      <c r="D13" s="89">
        <f>C13/12*B22</f>
        <v>7913.0415331666654</v>
      </c>
      <c r="E13" s="54"/>
    </row>
    <row r="14" spans="1:6" x14ac:dyDescent="0.25">
      <c r="B14" s="47">
        <v>15</v>
      </c>
      <c r="C14" s="20">
        <f t="shared" si="0"/>
        <v>46079.969999999994</v>
      </c>
      <c r="D14" s="89">
        <f>C14/12*B22</f>
        <v>8149.6266942499988</v>
      </c>
      <c r="E14" s="54"/>
    </row>
    <row r="15" spans="1:6" x14ac:dyDescent="0.25">
      <c r="B15" s="47">
        <v>17</v>
      </c>
      <c r="C15" s="20">
        <f t="shared" si="0"/>
        <v>47417.679999999993</v>
      </c>
      <c r="D15" s="89">
        <f>C15/12*B22</f>
        <v>8386.211855333333</v>
      </c>
      <c r="E15" s="54"/>
    </row>
    <row r="16" spans="1:6" x14ac:dyDescent="0.25">
      <c r="B16" s="47">
        <v>19</v>
      </c>
      <c r="C16" s="20">
        <f t="shared" si="0"/>
        <v>48755.389999999992</v>
      </c>
      <c r="D16" s="89">
        <f>C16/12*B22</f>
        <v>8622.7970164166654</v>
      </c>
      <c r="E16" s="54"/>
    </row>
    <row r="17" spans="1:5" x14ac:dyDescent="0.25">
      <c r="B17" s="47">
        <v>21</v>
      </c>
      <c r="C17" s="20">
        <f t="shared" si="0"/>
        <v>50093.099999999991</v>
      </c>
      <c r="D17" s="89">
        <f>C17/12*B22</f>
        <v>8859.3821774999997</v>
      </c>
      <c r="E17" s="54"/>
    </row>
    <row r="18" spans="1:5" x14ac:dyDescent="0.25">
      <c r="B18" s="47">
        <v>23</v>
      </c>
      <c r="C18" s="20">
        <f t="shared" si="0"/>
        <v>51430.80999999999</v>
      </c>
      <c r="D18" s="89">
        <f>C18/12*B22</f>
        <v>9095.9673385833321</v>
      </c>
      <c r="E18" s="54"/>
    </row>
    <row r="19" spans="1:5" x14ac:dyDescent="0.25">
      <c r="B19" s="47">
        <v>25</v>
      </c>
      <c r="C19" s="20">
        <f t="shared" si="0"/>
        <v>52768.51999999999</v>
      </c>
      <c r="D19" s="89">
        <f>C19/12*B22</f>
        <v>9332.5524996666663</v>
      </c>
      <c r="E19" s="54"/>
    </row>
    <row r="20" spans="1:5" x14ac:dyDescent="0.25">
      <c r="C20" s="50"/>
      <c r="D20" s="61"/>
      <c r="E20" s="54"/>
    </row>
    <row r="21" spans="1:5" x14ac:dyDescent="0.25">
      <c r="B21" s="6"/>
    </row>
    <row r="22" spans="1:5" x14ac:dyDescent="0.25">
      <c r="A22" t="s">
        <v>0</v>
      </c>
      <c r="B22" s="38">
        <f>[1]Feuil1!$B$2</f>
        <v>2.1223000000000001</v>
      </c>
    </row>
  </sheetData>
  <mergeCells count="2">
    <mergeCell ref="B1:D1"/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8E74F-0C71-4F2B-9753-C3C3A71C9B1B}">
  <dimension ref="A1:F23"/>
  <sheetViews>
    <sheetView workbookViewId="0">
      <selection activeCell="B24" sqref="B24"/>
    </sheetView>
  </sheetViews>
  <sheetFormatPr baseColWidth="10" defaultRowHeight="15" x14ac:dyDescent="0.25"/>
  <cols>
    <col min="2" max="2" width="12.7109375" customWidth="1"/>
    <col min="3" max="3" width="12.7109375" style="38" customWidth="1"/>
    <col min="4" max="4" width="12.7109375" bestFit="1" customWidth="1"/>
  </cols>
  <sheetData>
    <row r="1" spans="1:6" ht="16.5" thickBot="1" x14ac:dyDescent="0.3">
      <c r="B1" s="154" t="s">
        <v>12</v>
      </c>
      <c r="C1" s="151"/>
      <c r="D1" s="155"/>
      <c r="E1" s="38"/>
      <c r="F1" s="30"/>
    </row>
    <row r="2" spans="1:6" ht="16.5" thickBot="1" x14ac:dyDescent="0.3">
      <c r="B2" s="154" t="s">
        <v>13</v>
      </c>
      <c r="C2" s="151"/>
      <c r="D2" s="155"/>
      <c r="E2" s="34"/>
      <c r="F2" s="30"/>
    </row>
    <row r="3" spans="1:6" ht="16.5" thickBot="1" x14ac:dyDescent="0.3">
      <c r="A3" s="32"/>
      <c r="B3" s="33"/>
      <c r="C3" s="33"/>
      <c r="D3" s="33"/>
      <c r="E3" s="34"/>
      <c r="F3" s="30"/>
    </row>
    <row r="4" spans="1:6" ht="16.5" thickBot="1" x14ac:dyDescent="0.3">
      <c r="B4" s="150" t="s">
        <v>14</v>
      </c>
      <c r="C4" s="151"/>
      <c r="D4" s="155"/>
      <c r="E4" s="36"/>
      <c r="F4" s="36"/>
    </row>
    <row r="5" spans="1:6" ht="15.75" thickBot="1" x14ac:dyDescent="0.3">
      <c r="B5" s="50"/>
    </row>
    <row r="6" spans="1:6" ht="45.75" thickBot="1" x14ac:dyDescent="0.3">
      <c r="B6" s="12" t="s">
        <v>1</v>
      </c>
      <c r="C6" s="51" t="s">
        <v>11</v>
      </c>
      <c r="D6" s="13" t="s">
        <v>2</v>
      </c>
      <c r="E6" s="52"/>
    </row>
    <row r="7" spans="1:6" x14ac:dyDescent="0.25">
      <c r="B7" s="53">
        <v>0</v>
      </c>
      <c r="C7" s="49">
        <v>20039.919999999998</v>
      </c>
      <c r="D7" s="49">
        <f>C7/12*B23</f>
        <v>3544.2268513333329</v>
      </c>
      <c r="E7" s="54"/>
    </row>
    <row r="8" spans="1:6" x14ac:dyDescent="0.25">
      <c r="B8" s="47">
        <v>1</v>
      </c>
      <c r="C8" s="48">
        <v>20597.25</v>
      </c>
      <c r="D8" s="49">
        <f>C8/12*B23</f>
        <v>3642.7953062500001</v>
      </c>
      <c r="E8" s="54"/>
    </row>
    <row r="9" spans="1:6" x14ac:dyDescent="0.25">
      <c r="B9" s="47">
        <v>2</v>
      </c>
      <c r="C9" s="48">
        <v>21711.91</v>
      </c>
      <c r="D9" s="49">
        <f>C9/12*B23</f>
        <v>3839.9322160833335</v>
      </c>
      <c r="E9" s="54"/>
    </row>
    <row r="10" spans="1:6" x14ac:dyDescent="0.25">
      <c r="B10" s="47">
        <v>5</v>
      </c>
      <c r="C10" s="48">
        <v>22626</v>
      </c>
      <c r="D10" s="49">
        <f>C10/12*B23</f>
        <v>4001.59665</v>
      </c>
      <c r="E10" s="54"/>
    </row>
    <row r="11" spans="1:6" x14ac:dyDescent="0.25">
      <c r="B11" s="47">
        <v>7</v>
      </c>
      <c r="C11" s="48">
        <v>23540.09</v>
      </c>
      <c r="D11" s="49">
        <f>C11/12*B23</f>
        <v>4163.2610839166664</v>
      </c>
      <c r="E11" s="54"/>
    </row>
    <row r="12" spans="1:6" x14ac:dyDescent="0.25">
      <c r="B12" s="47">
        <v>9</v>
      </c>
      <c r="C12" s="48">
        <v>24454.18</v>
      </c>
      <c r="D12" s="49">
        <f>C12/12*B23</f>
        <v>4324.9255178333333</v>
      </c>
      <c r="E12" s="54"/>
    </row>
    <row r="13" spans="1:6" x14ac:dyDescent="0.25">
      <c r="B13" s="47">
        <v>11</v>
      </c>
      <c r="C13" s="48">
        <v>25368.27</v>
      </c>
      <c r="D13" s="49">
        <f>C13/12*B23</f>
        <v>4486.5899517500002</v>
      </c>
      <c r="E13" s="54"/>
    </row>
    <row r="14" spans="1:6" x14ac:dyDescent="0.25">
      <c r="B14" s="47">
        <v>13</v>
      </c>
      <c r="C14" s="48">
        <v>26282.36</v>
      </c>
      <c r="D14" s="49">
        <f>C14/12*B23</f>
        <v>4648.2543856666671</v>
      </c>
      <c r="E14" s="54"/>
    </row>
    <row r="15" spans="1:6" x14ac:dyDescent="0.25">
      <c r="B15" s="47">
        <v>15</v>
      </c>
      <c r="C15" s="48">
        <v>27196.45</v>
      </c>
      <c r="D15" s="49">
        <f>C15/12*B23</f>
        <v>4809.918819583334</v>
      </c>
      <c r="E15" s="54"/>
    </row>
    <row r="16" spans="1:6" x14ac:dyDescent="0.25">
      <c r="B16" s="47">
        <v>17</v>
      </c>
      <c r="C16" s="48">
        <v>28110.54</v>
      </c>
      <c r="D16" s="49">
        <f>C16/12*B23</f>
        <v>4971.5832535</v>
      </c>
      <c r="E16" s="54"/>
    </row>
    <row r="17" spans="1:5" x14ac:dyDescent="0.25">
      <c r="B17" s="47">
        <v>19</v>
      </c>
      <c r="C17" s="48">
        <v>29024.63</v>
      </c>
      <c r="D17" s="49">
        <f>C17/12*B23</f>
        <v>5133.2476874166668</v>
      </c>
      <c r="E17" s="54"/>
    </row>
    <row r="18" spans="1:5" x14ac:dyDescent="0.25">
      <c r="B18" s="47">
        <v>21</v>
      </c>
      <c r="C18" s="48">
        <v>29938.720000000001</v>
      </c>
      <c r="D18" s="49">
        <f>C18/12*B23</f>
        <v>5294.9121213333337</v>
      </c>
      <c r="E18" s="54"/>
    </row>
    <row r="19" spans="1:5" x14ac:dyDescent="0.25">
      <c r="B19" s="47">
        <v>23</v>
      </c>
      <c r="C19" s="48">
        <v>30852.81</v>
      </c>
      <c r="D19" s="49">
        <f>C19/12*B23</f>
        <v>5456.5765552500006</v>
      </c>
      <c r="E19" s="54"/>
    </row>
    <row r="20" spans="1:5" x14ac:dyDescent="0.25">
      <c r="B20" s="47">
        <v>25</v>
      </c>
      <c r="C20" s="48">
        <v>31766.9</v>
      </c>
      <c r="D20" s="49">
        <f>C20/12*B23</f>
        <v>5618.2409891666675</v>
      </c>
      <c r="E20" s="54"/>
    </row>
    <row r="21" spans="1:5" x14ac:dyDescent="0.25">
      <c r="B21" s="47">
        <v>27</v>
      </c>
      <c r="C21" s="48">
        <v>32680.99</v>
      </c>
      <c r="D21" s="48">
        <f>C21/12*B23</f>
        <v>5779.9054230833335</v>
      </c>
    </row>
    <row r="23" spans="1:5" x14ac:dyDescent="0.25">
      <c r="A23" t="s">
        <v>0</v>
      </c>
      <c r="B23">
        <f>[1]Feuil1!$B$2</f>
        <v>2.1223000000000001</v>
      </c>
    </row>
  </sheetData>
  <mergeCells count="3">
    <mergeCell ref="B1:D1"/>
    <mergeCell ref="B2:D2"/>
    <mergeCell ref="B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BDE3C-6060-43B3-8343-9F7DB5B56753}">
  <dimension ref="A1:D23"/>
  <sheetViews>
    <sheetView workbookViewId="0">
      <selection activeCell="B24" sqref="B24"/>
    </sheetView>
  </sheetViews>
  <sheetFormatPr baseColWidth="10" defaultRowHeight="15" x14ac:dyDescent="0.25"/>
  <cols>
    <col min="2" max="2" width="12.7109375" style="7" customWidth="1"/>
    <col min="3" max="3" width="12.7109375" style="6" customWidth="1"/>
    <col min="4" max="4" width="12.7109375" style="7" bestFit="1" customWidth="1"/>
  </cols>
  <sheetData>
    <row r="1" spans="1:4" ht="16.5" thickBot="1" x14ac:dyDescent="0.3">
      <c r="B1" s="154" t="s">
        <v>12</v>
      </c>
      <c r="C1" s="151"/>
      <c r="D1" s="155"/>
    </row>
    <row r="2" spans="1:4" ht="16.5" thickBot="1" x14ac:dyDescent="0.3">
      <c r="B2" s="154" t="s">
        <v>15</v>
      </c>
      <c r="C2" s="151"/>
      <c r="D2" s="155"/>
    </row>
    <row r="3" spans="1:4" ht="16.5" thickBot="1" x14ac:dyDescent="0.3">
      <c r="A3" s="32"/>
      <c r="B3" s="55"/>
      <c r="C3" s="55"/>
      <c r="D3" s="55"/>
    </row>
    <row r="4" spans="1:4" ht="16.5" thickBot="1" x14ac:dyDescent="0.3">
      <c r="B4" s="150" t="s">
        <v>16</v>
      </c>
      <c r="C4" s="151"/>
      <c r="D4" s="155"/>
    </row>
    <row r="5" spans="1:4" ht="15.75" thickBot="1" x14ac:dyDescent="0.3">
      <c r="B5" s="56"/>
    </row>
    <row r="6" spans="1:4" ht="45.75" thickBot="1" x14ac:dyDescent="0.3">
      <c r="B6" s="12" t="s">
        <v>1</v>
      </c>
      <c r="C6" s="51" t="s">
        <v>11</v>
      </c>
      <c r="D6" s="13" t="s">
        <v>2</v>
      </c>
    </row>
    <row r="7" spans="1:4" x14ac:dyDescent="0.25">
      <c r="B7" s="57">
        <v>0</v>
      </c>
      <c r="C7" s="58">
        <v>20039.919999999998</v>
      </c>
      <c r="D7" s="58">
        <f>C7/12*B23</f>
        <v>3544.2268513333329</v>
      </c>
    </row>
    <row r="8" spans="1:4" x14ac:dyDescent="0.25">
      <c r="B8" s="59">
        <v>1</v>
      </c>
      <c r="C8" s="60">
        <v>20686.41</v>
      </c>
      <c r="D8" s="58">
        <f>C8/12*B23</f>
        <v>3658.5639952500001</v>
      </c>
    </row>
    <row r="9" spans="1:4" x14ac:dyDescent="0.25">
      <c r="B9" s="59">
        <v>2</v>
      </c>
      <c r="C9" s="60">
        <v>21979.39</v>
      </c>
      <c r="D9" s="58">
        <f>C9/12*B23</f>
        <v>3887.2382830833335</v>
      </c>
    </row>
    <row r="10" spans="1:4" x14ac:dyDescent="0.25">
      <c r="B10" s="59">
        <v>5</v>
      </c>
      <c r="C10" s="60">
        <v>22625.88</v>
      </c>
      <c r="D10" s="58">
        <f>C10/12*B23</f>
        <v>4001.5754270000002</v>
      </c>
    </row>
    <row r="11" spans="1:4" x14ac:dyDescent="0.25">
      <c r="B11" s="59">
        <v>7</v>
      </c>
      <c r="C11" s="60">
        <v>23725.72</v>
      </c>
      <c r="D11" s="58">
        <f>C11/12*B23</f>
        <v>4196.091296333334</v>
      </c>
    </row>
    <row r="12" spans="1:4" x14ac:dyDescent="0.25">
      <c r="B12" s="59">
        <v>9</v>
      </c>
      <c r="C12" s="60">
        <v>24825.56</v>
      </c>
      <c r="D12" s="58">
        <f>C12/12*B23</f>
        <v>4390.6071656666663</v>
      </c>
    </row>
    <row r="13" spans="1:4" x14ac:dyDescent="0.25">
      <c r="B13" s="59">
        <v>11</v>
      </c>
      <c r="C13" s="60">
        <v>25925.4</v>
      </c>
      <c r="D13" s="58">
        <f>C13/12*B23</f>
        <v>4585.1230350000005</v>
      </c>
    </row>
    <row r="14" spans="1:4" x14ac:dyDescent="0.25">
      <c r="B14" s="59">
        <v>13</v>
      </c>
      <c r="C14" s="60">
        <v>27025.24</v>
      </c>
      <c r="D14" s="58">
        <f>C14/12*B23</f>
        <v>4779.6389043333338</v>
      </c>
    </row>
    <row r="15" spans="1:4" x14ac:dyDescent="0.25">
      <c r="B15" s="59">
        <v>15</v>
      </c>
      <c r="C15" s="60">
        <v>28125.08</v>
      </c>
      <c r="D15" s="58">
        <f>C15/12*B23</f>
        <v>4974.1547736666671</v>
      </c>
    </row>
    <row r="16" spans="1:4" x14ac:dyDescent="0.25">
      <c r="B16" s="59">
        <v>17</v>
      </c>
      <c r="C16" s="60">
        <v>29224.92</v>
      </c>
      <c r="D16" s="58">
        <f>C16/12*B23</f>
        <v>5168.6706429999995</v>
      </c>
    </row>
    <row r="17" spans="1:4" x14ac:dyDescent="0.25">
      <c r="B17" s="59">
        <v>19</v>
      </c>
      <c r="C17" s="60">
        <v>30324.76</v>
      </c>
      <c r="D17" s="58">
        <f>C17/12*B23</f>
        <v>5363.1865123333328</v>
      </c>
    </row>
    <row r="18" spans="1:4" x14ac:dyDescent="0.25">
      <c r="B18" s="59">
        <v>21</v>
      </c>
      <c r="C18" s="60">
        <v>31424.6</v>
      </c>
      <c r="D18" s="58">
        <f>C18/12*B23</f>
        <v>5557.702381666667</v>
      </c>
    </row>
    <row r="19" spans="1:4" x14ac:dyDescent="0.25">
      <c r="B19" s="59">
        <v>23</v>
      </c>
      <c r="C19" s="60">
        <v>32524.44</v>
      </c>
      <c r="D19" s="58">
        <f>C19/12*B23</f>
        <v>5752.2182510000002</v>
      </c>
    </row>
    <row r="20" spans="1:4" x14ac:dyDescent="0.25">
      <c r="B20" s="59">
        <v>25</v>
      </c>
      <c r="C20" s="60">
        <v>33624.28</v>
      </c>
      <c r="D20" s="58">
        <f>C20/12*B23</f>
        <v>5946.7341203333326</v>
      </c>
    </row>
    <row r="21" spans="1:4" x14ac:dyDescent="0.25">
      <c r="B21" s="59">
        <v>27</v>
      </c>
      <c r="C21" s="60">
        <v>34724.120000000003</v>
      </c>
      <c r="D21" s="60">
        <f>C21/12*B23</f>
        <v>6141.2499896666668</v>
      </c>
    </row>
    <row r="23" spans="1:4" x14ac:dyDescent="0.25">
      <c r="A23" t="s">
        <v>0</v>
      </c>
      <c r="B23" s="38">
        <f>[1]Feuil1!$B$2</f>
        <v>2.1223000000000001</v>
      </c>
    </row>
  </sheetData>
  <mergeCells count="3">
    <mergeCell ref="B1:D1"/>
    <mergeCell ref="B2:D2"/>
    <mergeCell ref="B4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C7346-4CE5-4D0E-BD41-C3B08C3331F3}">
  <dimension ref="A1:F24"/>
  <sheetViews>
    <sheetView workbookViewId="0">
      <selection activeCell="B25" sqref="B25"/>
    </sheetView>
  </sheetViews>
  <sheetFormatPr baseColWidth="10" defaultRowHeight="15" x14ac:dyDescent="0.25"/>
  <cols>
    <col min="2" max="3" width="12.7109375" customWidth="1"/>
    <col min="4" max="4" width="12.7109375" bestFit="1" customWidth="1"/>
  </cols>
  <sheetData>
    <row r="1" spans="2:6" ht="15.75" x14ac:dyDescent="0.25">
      <c r="B1" s="144" t="s">
        <v>51</v>
      </c>
      <c r="C1" s="145"/>
      <c r="D1" s="146"/>
    </row>
    <row r="2" spans="2:6" ht="16.5" thickBot="1" x14ac:dyDescent="0.3">
      <c r="B2" s="156" t="s">
        <v>5</v>
      </c>
      <c r="C2" s="157"/>
      <c r="D2" s="158"/>
    </row>
    <row r="3" spans="2:6" ht="16.5" thickBot="1" x14ac:dyDescent="0.3">
      <c r="B3" s="150" t="s">
        <v>55</v>
      </c>
      <c r="C3" s="151"/>
      <c r="D3" s="155"/>
      <c r="E3" s="38"/>
      <c r="F3" s="30"/>
    </row>
    <row r="4" spans="2:6" ht="15.75" x14ac:dyDescent="0.25">
      <c r="B4" s="36"/>
      <c r="C4" s="38"/>
      <c r="D4" s="38"/>
      <c r="E4" s="38"/>
      <c r="F4" s="30"/>
    </row>
    <row r="5" spans="2:6" ht="15.75" thickBot="1" x14ac:dyDescent="0.3">
      <c r="B5" s="50"/>
    </row>
    <row r="6" spans="2:6" ht="45.75" thickBot="1" x14ac:dyDescent="0.3">
      <c r="B6" s="12" t="s">
        <v>1</v>
      </c>
      <c r="C6" s="51" t="s">
        <v>11</v>
      </c>
      <c r="D6" s="13" t="s">
        <v>2</v>
      </c>
      <c r="E6" s="52"/>
    </row>
    <row r="7" spans="2:6" x14ac:dyDescent="0.25">
      <c r="B7" s="44">
        <v>0</v>
      </c>
      <c r="C7" s="92">
        <v>21787</v>
      </c>
      <c r="D7" s="93">
        <f>C7/12*B24</f>
        <v>3853.2125083333335</v>
      </c>
      <c r="E7" s="54"/>
    </row>
    <row r="8" spans="2:6" x14ac:dyDescent="0.25">
      <c r="B8" s="47">
        <v>1</v>
      </c>
      <c r="C8" s="94">
        <v>22344.33</v>
      </c>
      <c r="D8" s="93">
        <f>C8/12*B24</f>
        <v>3951.7809632500002</v>
      </c>
      <c r="E8" s="54"/>
    </row>
    <row r="9" spans="2:6" x14ac:dyDescent="0.25">
      <c r="B9" s="47">
        <v>2</v>
      </c>
      <c r="C9" s="94">
        <v>23458.99</v>
      </c>
      <c r="D9" s="93">
        <f>C9/12*B24</f>
        <v>4148.9178730833337</v>
      </c>
      <c r="E9" s="54"/>
    </row>
    <row r="10" spans="2:6" x14ac:dyDescent="0.25">
      <c r="B10" s="47">
        <v>5</v>
      </c>
      <c r="C10" s="94">
        <v>24373.08</v>
      </c>
      <c r="D10" s="93">
        <f>C10/12*B24</f>
        <v>4310.5823070000006</v>
      </c>
      <c r="E10" s="54"/>
    </row>
    <row r="11" spans="2:6" x14ac:dyDescent="0.25">
      <c r="B11" s="47">
        <v>7</v>
      </c>
      <c r="C11" s="94">
        <v>25287.17</v>
      </c>
      <c r="D11" s="93">
        <f>C11/12*B24</f>
        <v>4472.2467409166666</v>
      </c>
      <c r="E11" s="54"/>
    </row>
    <row r="12" spans="2:6" x14ac:dyDescent="0.25">
      <c r="B12" s="47">
        <v>9</v>
      </c>
      <c r="C12" s="94">
        <v>26201.26</v>
      </c>
      <c r="D12" s="93">
        <f>C12/12*B24</f>
        <v>4633.9111748333326</v>
      </c>
      <c r="E12" s="54"/>
    </row>
    <row r="13" spans="2:6" x14ac:dyDescent="0.25">
      <c r="B13" s="47">
        <v>11</v>
      </c>
      <c r="C13" s="94">
        <v>27115.35</v>
      </c>
      <c r="D13" s="93">
        <f>C13/12*B24</f>
        <v>4795.5756087499994</v>
      </c>
      <c r="E13" s="54"/>
    </row>
    <row r="14" spans="2:6" x14ac:dyDescent="0.25">
      <c r="B14" s="47">
        <v>13</v>
      </c>
      <c r="C14" s="94">
        <v>28029.439999999999</v>
      </c>
      <c r="D14" s="93">
        <f>C14/12*B24</f>
        <v>4957.2400426666663</v>
      </c>
      <c r="E14" s="54"/>
    </row>
    <row r="15" spans="2:6" x14ac:dyDescent="0.25">
      <c r="B15" s="47">
        <v>15</v>
      </c>
      <c r="C15" s="94">
        <v>28943.53</v>
      </c>
      <c r="D15" s="93">
        <f>C15/12*B24</f>
        <v>5118.9044765833332</v>
      </c>
      <c r="E15" s="54"/>
    </row>
    <row r="16" spans="2:6" x14ac:dyDescent="0.25">
      <c r="B16" s="47">
        <v>17</v>
      </c>
      <c r="C16" s="94">
        <v>29857.62</v>
      </c>
      <c r="D16" s="93">
        <f>C16/12*B24</f>
        <v>5280.5689105000001</v>
      </c>
      <c r="E16" s="54"/>
    </row>
    <row r="17" spans="1:5" x14ac:dyDescent="0.25">
      <c r="B17" s="47">
        <v>19</v>
      </c>
      <c r="C17" s="94">
        <v>30771.71</v>
      </c>
      <c r="D17" s="93">
        <f>C17/12*B24</f>
        <v>5442.2333444166661</v>
      </c>
      <c r="E17" s="54"/>
    </row>
    <row r="18" spans="1:5" x14ac:dyDescent="0.25">
      <c r="B18" s="47">
        <v>21</v>
      </c>
      <c r="C18" s="94">
        <v>31685.8</v>
      </c>
      <c r="D18" s="93">
        <f>C18/12*B24</f>
        <v>5603.897778333333</v>
      </c>
      <c r="E18" s="54"/>
    </row>
    <row r="19" spans="1:5" x14ac:dyDescent="0.25">
      <c r="B19" s="47">
        <v>23</v>
      </c>
      <c r="C19" s="94">
        <v>32599.89</v>
      </c>
      <c r="D19" s="93">
        <f>C19/12*B24</f>
        <v>5765.5622122499999</v>
      </c>
      <c r="E19" s="54"/>
    </row>
    <row r="20" spans="1:5" x14ac:dyDescent="0.25">
      <c r="B20" s="47">
        <v>25</v>
      </c>
      <c r="C20" s="94">
        <v>33513.980000000003</v>
      </c>
      <c r="D20" s="93">
        <f>C20/12*B24</f>
        <v>5927.2266461666677</v>
      </c>
      <c r="E20" s="54"/>
    </row>
    <row r="21" spans="1:5" x14ac:dyDescent="0.25">
      <c r="B21" s="47">
        <v>27</v>
      </c>
      <c r="C21" s="48">
        <v>34428.07</v>
      </c>
      <c r="D21" s="95">
        <f>C21/12*B24</f>
        <v>6088.8910800833328</v>
      </c>
    </row>
    <row r="22" spans="1:5" x14ac:dyDescent="0.25">
      <c r="B22" s="38"/>
      <c r="C22" s="37"/>
      <c r="D22" s="37"/>
    </row>
    <row r="24" spans="1:5" x14ac:dyDescent="0.25">
      <c r="A24" t="s">
        <v>0</v>
      </c>
      <c r="B24">
        <f>[1]Feuil1!$B$2</f>
        <v>2.1223000000000001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91CBA-8D81-4544-8ED9-0048D1A00D6E}">
  <dimension ref="A1:F23"/>
  <sheetViews>
    <sheetView workbookViewId="0">
      <selection activeCell="B24" sqref="B24"/>
    </sheetView>
  </sheetViews>
  <sheetFormatPr baseColWidth="10" defaultRowHeight="15" x14ac:dyDescent="0.25"/>
  <cols>
    <col min="2" max="2" width="12.7109375" style="38" customWidth="1"/>
    <col min="3" max="3" width="12.5703125" style="38" customWidth="1"/>
    <col min="4" max="4" width="12.7109375" style="38" bestFit="1" customWidth="1"/>
  </cols>
  <sheetData>
    <row r="1" spans="1:6" ht="16.5" thickBot="1" x14ac:dyDescent="0.3">
      <c r="B1" s="154" t="s">
        <v>8</v>
      </c>
      <c r="C1" s="151"/>
      <c r="D1" s="151"/>
      <c r="E1" s="29"/>
      <c r="F1" s="30"/>
    </row>
    <row r="2" spans="1:6" ht="16.5" thickBot="1" x14ac:dyDescent="0.3">
      <c r="B2" s="154" t="s">
        <v>9</v>
      </c>
      <c r="C2" s="151"/>
      <c r="D2" s="151"/>
      <c r="E2" s="31"/>
      <c r="F2" s="30"/>
    </row>
    <row r="3" spans="1:6" ht="16.5" thickBot="1" x14ac:dyDescent="0.3">
      <c r="A3" s="32"/>
      <c r="B3" s="33"/>
      <c r="C3" s="33"/>
      <c r="D3" s="33"/>
      <c r="E3" s="34"/>
      <c r="F3" s="30"/>
    </row>
    <row r="4" spans="1:6" ht="16.5" thickBot="1" x14ac:dyDescent="0.3">
      <c r="B4" s="150" t="s">
        <v>10</v>
      </c>
      <c r="C4" s="151"/>
      <c r="D4" s="151"/>
      <c r="E4" s="35"/>
      <c r="F4" s="36"/>
    </row>
    <row r="5" spans="1:6" ht="15.75" thickBot="1" x14ac:dyDescent="0.3">
      <c r="B5" s="37"/>
    </row>
    <row r="6" spans="1:6" s="39" customFormat="1" ht="45.75" thickBot="1" x14ac:dyDescent="0.25">
      <c r="B6" s="40" t="s">
        <v>1</v>
      </c>
      <c r="C6" s="41" t="s">
        <v>11</v>
      </c>
      <c r="D6" s="42" t="s">
        <v>2</v>
      </c>
      <c r="E6" s="43"/>
    </row>
    <row r="7" spans="1:6" s="39" customFormat="1" x14ac:dyDescent="0.25">
      <c r="B7" s="44">
        <v>0</v>
      </c>
      <c r="C7" s="45">
        <v>21333.02</v>
      </c>
      <c r="D7" s="45">
        <f>C7/12*B23</f>
        <v>3772.922362166667</v>
      </c>
      <c r="E7" s="46"/>
    </row>
    <row r="8" spans="1:6" s="39" customFormat="1" x14ac:dyDescent="0.25">
      <c r="B8" s="47">
        <v>1</v>
      </c>
      <c r="C8" s="48">
        <v>22024.15</v>
      </c>
      <c r="D8" s="49">
        <f>C8/12*B23</f>
        <v>3895.1544620833338</v>
      </c>
      <c r="E8" s="46"/>
    </row>
    <row r="9" spans="1:6" s="39" customFormat="1" x14ac:dyDescent="0.25">
      <c r="B9" s="47">
        <v>2</v>
      </c>
      <c r="C9" s="48">
        <v>23406.41</v>
      </c>
      <c r="D9" s="49">
        <f>C9/12*B23</f>
        <v>4139.6186619166665</v>
      </c>
      <c r="E9" s="46"/>
    </row>
    <row r="10" spans="1:6" s="39" customFormat="1" x14ac:dyDescent="0.25">
      <c r="B10" s="47">
        <v>5</v>
      </c>
      <c r="C10" s="48">
        <v>24699.48</v>
      </c>
      <c r="D10" s="49">
        <f>C10/12*B23</f>
        <v>4368.3088669999997</v>
      </c>
      <c r="E10" s="46"/>
    </row>
    <row r="11" spans="1:6" s="39" customFormat="1" x14ac:dyDescent="0.25">
      <c r="B11" s="47">
        <v>7</v>
      </c>
      <c r="C11" s="48">
        <v>25992.55</v>
      </c>
      <c r="D11" s="49">
        <f>C11/12*B23</f>
        <v>4596.999072083333</v>
      </c>
      <c r="E11" s="46"/>
    </row>
    <row r="12" spans="1:6" s="39" customFormat="1" x14ac:dyDescent="0.25">
      <c r="B12" s="47">
        <v>9</v>
      </c>
      <c r="C12" s="48">
        <v>27285.62</v>
      </c>
      <c r="D12" s="49">
        <f>C12/12*B23</f>
        <v>4825.6892771666671</v>
      </c>
      <c r="E12" s="46"/>
    </row>
    <row r="13" spans="1:6" s="39" customFormat="1" x14ac:dyDescent="0.25">
      <c r="B13" s="47">
        <v>11</v>
      </c>
      <c r="C13" s="48">
        <v>28578.69</v>
      </c>
      <c r="D13" s="49">
        <f>C13/12*B23</f>
        <v>5054.3794822500004</v>
      </c>
      <c r="E13" s="46"/>
    </row>
    <row r="14" spans="1:6" s="39" customFormat="1" x14ac:dyDescent="0.25">
      <c r="B14" s="47">
        <v>13</v>
      </c>
      <c r="C14" s="48">
        <v>29871.759999999998</v>
      </c>
      <c r="D14" s="49">
        <f>C14/12*B23</f>
        <v>5283.0696873333327</v>
      </c>
      <c r="E14" s="46"/>
    </row>
    <row r="15" spans="1:6" s="39" customFormat="1" x14ac:dyDescent="0.25">
      <c r="B15" s="47">
        <v>15</v>
      </c>
      <c r="C15" s="48">
        <v>31164.83</v>
      </c>
      <c r="D15" s="49">
        <f>C15/12*B23</f>
        <v>5511.7598924166668</v>
      </c>
      <c r="E15" s="46"/>
    </row>
    <row r="16" spans="1:6" s="39" customFormat="1" x14ac:dyDescent="0.25">
      <c r="B16" s="47">
        <v>17</v>
      </c>
      <c r="C16" s="48">
        <v>32457.9</v>
      </c>
      <c r="D16" s="49">
        <f>C16/12*B23</f>
        <v>5740.450097500001</v>
      </c>
      <c r="E16" s="46"/>
    </row>
    <row r="17" spans="1:5" s="39" customFormat="1" x14ac:dyDescent="0.25">
      <c r="B17" s="47">
        <v>19</v>
      </c>
      <c r="C17" s="48">
        <v>33750.97</v>
      </c>
      <c r="D17" s="49">
        <f>C17/12*B23</f>
        <v>5969.1403025833333</v>
      </c>
      <c r="E17" s="46"/>
    </row>
    <row r="18" spans="1:5" s="39" customFormat="1" x14ac:dyDescent="0.25">
      <c r="B18" s="47">
        <v>21</v>
      </c>
      <c r="C18" s="48">
        <v>35044.04</v>
      </c>
      <c r="D18" s="49">
        <f>C18/12*B23</f>
        <v>6197.8305076666666</v>
      </c>
      <c r="E18" s="46"/>
    </row>
    <row r="19" spans="1:5" s="39" customFormat="1" x14ac:dyDescent="0.25">
      <c r="B19" s="47">
        <v>23</v>
      </c>
      <c r="C19" s="48">
        <v>36337.11</v>
      </c>
      <c r="D19" s="49">
        <f>C19/12*B23</f>
        <v>6426.5207127500007</v>
      </c>
      <c r="E19" s="46"/>
    </row>
    <row r="20" spans="1:5" s="39" customFormat="1" x14ac:dyDescent="0.25">
      <c r="B20" s="47">
        <v>25</v>
      </c>
      <c r="C20" s="48">
        <v>37630.18</v>
      </c>
      <c r="D20" s="49">
        <f>C20/12*B23</f>
        <v>6655.210917833334</v>
      </c>
      <c r="E20" s="46"/>
    </row>
    <row r="23" spans="1:5" x14ac:dyDescent="0.25">
      <c r="A23" t="s">
        <v>0</v>
      </c>
      <c r="B23" s="38">
        <f>[1]Feuil1!$B$2</f>
        <v>2.1223000000000001</v>
      </c>
    </row>
  </sheetData>
  <mergeCells count="3">
    <mergeCell ref="B1:D1"/>
    <mergeCell ref="B2:D2"/>
    <mergeCell ref="B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workbookViewId="0">
      <selection activeCell="B25" sqref="B25"/>
    </sheetView>
  </sheetViews>
  <sheetFormatPr baseColWidth="10" defaultRowHeight="15" x14ac:dyDescent="0.25"/>
  <cols>
    <col min="2" max="2" width="12.7109375" style="7" customWidth="1"/>
    <col min="3" max="3" width="12.7109375" style="6" customWidth="1"/>
    <col min="4" max="4" width="12.7109375" style="7" bestFit="1" customWidth="1"/>
  </cols>
  <sheetData>
    <row r="1" spans="1:6" ht="15.75" x14ac:dyDescent="0.25">
      <c r="B1" s="144" t="s">
        <v>4</v>
      </c>
      <c r="C1" s="145"/>
      <c r="D1" s="146"/>
    </row>
    <row r="2" spans="1:6" ht="16.5" thickBot="1" x14ac:dyDescent="0.3">
      <c r="B2" s="156" t="s">
        <v>5</v>
      </c>
      <c r="C2" s="159"/>
      <c r="D2" s="160"/>
    </row>
    <row r="3" spans="1:6" ht="16.5" thickBot="1" x14ac:dyDescent="0.3">
      <c r="B3" s="150" t="s">
        <v>6</v>
      </c>
      <c r="C3" s="151"/>
      <c r="D3" s="151"/>
      <c r="E3" s="18"/>
      <c r="F3" s="3"/>
    </row>
    <row r="4" spans="1:6" ht="15.75" x14ac:dyDescent="0.25">
      <c r="B4" s="161" t="s">
        <v>3</v>
      </c>
      <c r="C4" s="162"/>
      <c r="D4" s="162"/>
      <c r="E4" s="17"/>
      <c r="F4" s="3"/>
    </row>
    <row r="5" spans="1:6" ht="15.75" x14ac:dyDescent="0.25">
      <c r="A5" s="16"/>
      <c r="B5" s="22"/>
      <c r="C5" s="22"/>
      <c r="D5" s="22"/>
      <c r="E5" s="17"/>
      <c r="F5" s="3"/>
    </row>
    <row r="6" spans="1:6" ht="15.75" thickBot="1" x14ac:dyDescent="0.3">
      <c r="A6" s="1"/>
      <c r="B6" s="8"/>
      <c r="C6" s="5"/>
    </row>
    <row r="7" spans="1:6" s="4" customFormat="1" ht="45.75" thickBot="1" x14ac:dyDescent="0.3">
      <c r="B7" s="12" t="s">
        <v>1</v>
      </c>
      <c r="C7" s="27" t="s">
        <v>7</v>
      </c>
      <c r="D7" s="13" t="s">
        <v>2</v>
      </c>
      <c r="E7" s="9"/>
    </row>
    <row r="8" spans="1:6" s="4" customFormat="1" x14ac:dyDescent="0.25">
      <c r="B8" s="23">
        <v>0</v>
      </c>
      <c r="C8" s="19">
        <v>23740.800000000003</v>
      </c>
      <c r="D8" s="11">
        <f>C8/12*B24</f>
        <v>4198.7583200000008</v>
      </c>
      <c r="E8" s="10"/>
    </row>
    <row r="9" spans="1:6" s="4" customFormat="1" x14ac:dyDescent="0.25">
      <c r="B9" s="24">
        <v>1</v>
      </c>
      <c r="C9" s="20">
        <v>24431.93</v>
      </c>
      <c r="D9" s="11">
        <f>C9/12*B24</f>
        <v>4320.9904199166667</v>
      </c>
      <c r="E9" s="10"/>
    </row>
    <row r="10" spans="1:6" s="4" customFormat="1" x14ac:dyDescent="0.25">
      <c r="B10" s="24">
        <v>2</v>
      </c>
      <c r="C10" s="20">
        <v>25814.190000000002</v>
      </c>
      <c r="D10" s="11">
        <f>C10/12*B24</f>
        <v>4565.4546197500013</v>
      </c>
      <c r="E10" s="10"/>
    </row>
    <row r="11" spans="1:6" s="4" customFormat="1" x14ac:dyDescent="0.25">
      <c r="B11" s="24">
        <v>5</v>
      </c>
      <c r="C11" s="20">
        <v>27107.260000000002</v>
      </c>
      <c r="D11" s="11">
        <f>C11/12*B24</f>
        <v>4794.1448248333336</v>
      </c>
      <c r="E11" s="10"/>
    </row>
    <row r="12" spans="1:6" s="4" customFormat="1" x14ac:dyDescent="0.25">
      <c r="B12" s="24">
        <v>7</v>
      </c>
      <c r="C12" s="20">
        <v>28400.33</v>
      </c>
      <c r="D12" s="11">
        <f>C12/12*B24</f>
        <v>5022.8350299166668</v>
      </c>
      <c r="E12" s="10"/>
    </row>
    <row r="13" spans="1:6" s="4" customFormat="1" x14ac:dyDescent="0.25">
      <c r="B13" s="24">
        <v>9</v>
      </c>
      <c r="C13" s="20">
        <v>29693.4</v>
      </c>
      <c r="D13" s="11">
        <f>C13/12*B24</f>
        <v>5251.525235000001</v>
      </c>
      <c r="E13" s="10"/>
    </row>
    <row r="14" spans="1:6" s="4" customFormat="1" x14ac:dyDescent="0.25">
      <c r="B14" s="24">
        <v>11</v>
      </c>
      <c r="C14" s="20">
        <v>30986.47</v>
      </c>
      <c r="D14" s="11">
        <f>C14/12*B24</f>
        <v>5480.2154400833333</v>
      </c>
      <c r="E14" s="10"/>
    </row>
    <row r="15" spans="1:6" s="4" customFormat="1" x14ac:dyDescent="0.25">
      <c r="B15" s="24">
        <v>13</v>
      </c>
      <c r="C15" s="20">
        <v>32279.54</v>
      </c>
      <c r="D15" s="11">
        <f>C15/12*B24</f>
        <v>5708.9056451666665</v>
      </c>
      <c r="E15" s="10"/>
    </row>
    <row r="16" spans="1:6" s="4" customFormat="1" x14ac:dyDescent="0.25">
      <c r="B16" s="24">
        <v>15</v>
      </c>
      <c r="C16" s="20">
        <v>33572.61</v>
      </c>
      <c r="D16" s="11">
        <f>C16/12*B24</f>
        <v>5937.5958502500007</v>
      </c>
      <c r="E16" s="10"/>
    </row>
    <row r="17" spans="1:8" s="4" customFormat="1" x14ac:dyDescent="0.25">
      <c r="B17" s="24">
        <v>17</v>
      </c>
      <c r="C17" s="20">
        <v>34865.68</v>
      </c>
      <c r="D17" s="11">
        <f>C17/12*B24</f>
        <v>6166.2860553333339</v>
      </c>
      <c r="E17" s="10"/>
    </row>
    <row r="18" spans="1:8" s="4" customFormat="1" x14ac:dyDescent="0.25">
      <c r="B18" s="24">
        <v>19</v>
      </c>
      <c r="C18" s="20">
        <v>36158.75</v>
      </c>
      <c r="D18" s="11">
        <f>C18/12*B24</f>
        <v>6394.9762604166663</v>
      </c>
      <c r="E18" s="10"/>
    </row>
    <row r="19" spans="1:8" s="4" customFormat="1" x14ac:dyDescent="0.25">
      <c r="B19" s="24">
        <v>21</v>
      </c>
      <c r="C19" s="20">
        <v>37451.82</v>
      </c>
      <c r="D19" s="11">
        <f>C19/12*B24</f>
        <v>6623.6664655000004</v>
      </c>
      <c r="E19" s="10"/>
    </row>
    <row r="20" spans="1:8" s="4" customFormat="1" x14ac:dyDescent="0.25">
      <c r="B20" s="24">
        <v>23</v>
      </c>
      <c r="C20" s="20">
        <v>38744.89</v>
      </c>
      <c r="D20" s="11">
        <f>C20/12*B24</f>
        <v>6852.3566705833337</v>
      </c>
      <c r="E20" s="10"/>
      <c r="G20" s="26"/>
      <c r="H20" s="26"/>
    </row>
    <row r="21" spans="1:8" s="4" customFormat="1" x14ac:dyDescent="0.25">
      <c r="B21" s="24">
        <v>25</v>
      </c>
      <c r="C21" s="20">
        <v>40037.96</v>
      </c>
      <c r="D21" s="11">
        <f>C21/12*B24</f>
        <v>7081.0468756666669</v>
      </c>
      <c r="E21" s="10"/>
    </row>
    <row r="22" spans="1:8" s="4" customFormat="1" x14ac:dyDescent="0.25">
      <c r="B22" s="25"/>
      <c r="C22" s="2"/>
      <c r="D22" s="21"/>
      <c r="E22" s="10"/>
    </row>
    <row r="23" spans="1:8" s="4" customFormat="1" x14ac:dyDescent="0.25">
      <c r="B23" s="15"/>
      <c r="C23" s="14"/>
      <c r="D23" s="15"/>
    </row>
    <row r="24" spans="1:8" s="4" customFormat="1" x14ac:dyDescent="0.25">
      <c r="A24" s="4" t="s">
        <v>0</v>
      </c>
      <c r="B24" s="15">
        <f>[1]Feuil1!$B$2</f>
        <v>2.1223000000000001</v>
      </c>
      <c r="C24" s="14"/>
      <c r="D24" s="15"/>
    </row>
  </sheetData>
  <mergeCells count="4">
    <mergeCell ref="B1:D1"/>
    <mergeCell ref="B2:D2"/>
    <mergeCell ref="B3:D3"/>
    <mergeCell ref="B4:D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BFAB7-7C85-4F7A-8C88-501059B4AB2C}">
  <dimension ref="A1:F22"/>
  <sheetViews>
    <sheetView workbookViewId="0">
      <selection activeCell="B23" sqref="B23"/>
    </sheetView>
  </sheetViews>
  <sheetFormatPr baseColWidth="10" defaultRowHeight="15" x14ac:dyDescent="0.25"/>
  <sheetData>
    <row r="1" spans="1:6" ht="16.5" thickBot="1" x14ac:dyDescent="0.3">
      <c r="A1" s="96"/>
      <c r="B1" s="163" t="s">
        <v>56</v>
      </c>
      <c r="C1" s="145"/>
      <c r="D1" s="146"/>
      <c r="E1" s="96"/>
      <c r="F1" s="96"/>
    </row>
    <row r="2" spans="1:6" ht="16.5" thickBot="1" x14ac:dyDescent="0.3">
      <c r="A2" s="96"/>
      <c r="B2" s="150" t="s">
        <v>57</v>
      </c>
      <c r="C2" s="151"/>
      <c r="D2" s="151"/>
      <c r="E2" s="111"/>
      <c r="F2" s="99"/>
    </row>
    <row r="3" spans="1:6" ht="15.75" x14ac:dyDescent="0.25">
      <c r="A3" s="109"/>
      <c r="B3" s="115"/>
      <c r="C3" s="115"/>
      <c r="D3" s="115"/>
      <c r="E3" s="110"/>
      <c r="F3" s="99"/>
    </row>
    <row r="4" spans="1:6" ht="15.75" thickBot="1" x14ac:dyDescent="0.3">
      <c r="A4" s="97"/>
      <c r="B4" s="119"/>
      <c r="C4" s="101"/>
      <c r="D4" s="96"/>
      <c r="E4" s="96"/>
      <c r="F4" s="96"/>
    </row>
    <row r="5" spans="1:6" ht="45.75" thickBot="1" x14ac:dyDescent="0.3">
      <c r="A5" s="100"/>
      <c r="B5" s="105" t="s">
        <v>1</v>
      </c>
      <c r="C5" s="106" t="s">
        <v>11</v>
      </c>
      <c r="D5" s="107" t="s">
        <v>2</v>
      </c>
      <c r="E5" s="102"/>
      <c r="F5" s="100"/>
    </row>
    <row r="6" spans="1:6" x14ac:dyDescent="0.25">
      <c r="A6" s="100"/>
      <c r="B6" s="116">
        <v>0</v>
      </c>
      <c r="C6" s="112">
        <v>28155.100000000002</v>
      </c>
      <c r="D6" s="104">
        <v>4786.1323741666665</v>
      </c>
      <c r="E6" s="103"/>
      <c r="F6" s="100"/>
    </row>
    <row r="7" spans="1:6" x14ac:dyDescent="0.25">
      <c r="A7" s="100"/>
      <c r="B7" s="117">
        <v>1</v>
      </c>
      <c r="C7" s="113">
        <v>28846.23</v>
      </c>
      <c r="D7" s="104">
        <v>4903.6187147499995</v>
      </c>
      <c r="E7" s="103"/>
      <c r="F7" s="100"/>
    </row>
    <row r="8" spans="1:6" x14ac:dyDescent="0.25">
      <c r="A8" s="100"/>
      <c r="B8" s="117">
        <v>2</v>
      </c>
      <c r="C8" s="113">
        <v>30228.49</v>
      </c>
      <c r="D8" s="104">
        <v>5138.5913959166664</v>
      </c>
      <c r="E8" s="103"/>
      <c r="F8" s="100"/>
    </row>
    <row r="9" spans="1:6" x14ac:dyDescent="0.25">
      <c r="A9" s="100"/>
      <c r="B9" s="117">
        <v>5</v>
      </c>
      <c r="C9" s="113">
        <v>31521.56</v>
      </c>
      <c r="D9" s="104">
        <v>5358.4025203333331</v>
      </c>
      <c r="E9" s="103"/>
      <c r="F9" s="100"/>
    </row>
    <row r="10" spans="1:6" x14ac:dyDescent="0.25">
      <c r="A10" s="100"/>
      <c r="B10" s="117">
        <v>7</v>
      </c>
      <c r="C10" s="113">
        <v>32814.629999999997</v>
      </c>
      <c r="D10" s="104">
        <v>5578.2136447499988</v>
      </c>
      <c r="E10" s="103"/>
      <c r="F10" s="100"/>
    </row>
    <row r="11" spans="1:6" x14ac:dyDescent="0.25">
      <c r="A11" s="100"/>
      <c r="B11" s="117">
        <v>9</v>
      </c>
      <c r="C11" s="113">
        <v>34107.699999999997</v>
      </c>
      <c r="D11" s="104">
        <v>5798.0247691666655</v>
      </c>
      <c r="E11" s="103"/>
      <c r="F11" s="100"/>
    </row>
    <row r="12" spans="1:6" x14ac:dyDescent="0.25">
      <c r="A12" s="100"/>
      <c r="B12" s="117">
        <v>11</v>
      </c>
      <c r="C12" s="113">
        <v>35400.769999999997</v>
      </c>
      <c r="D12" s="104">
        <v>6017.835893583333</v>
      </c>
      <c r="E12" s="103"/>
      <c r="F12" s="100"/>
    </row>
    <row r="13" spans="1:6" x14ac:dyDescent="0.25">
      <c r="A13" s="100"/>
      <c r="B13" s="117">
        <v>13</v>
      </c>
      <c r="C13" s="113">
        <v>36693.839999999997</v>
      </c>
      <c r="D13" s="104">
        <v>6237.6470179999988</v>
      </c>
      <c r="E13" s="103"/>
      <c r="F13" s="100"/>
    </row>
    <row r="14" spans="1:6" x14ac:dyDescent="0.25">
      <c r="A14" s="100"/>
      <c r="B14" s="117">
        <v>15</v>
      </c>
      <c r="C14" s="113">
        <v>37986.909999999996</v>
      </c>
      <c r="D14" s="104">
        <v>6457.4581424166654</v>
      </c>
      <c r="E14" s="103"/>
      <c r="F14" s="100"/>
    </row>
    <row r="15" spans="1:6" x14ac:dyDescent="0.25">
      <c r="A15" s="100"/>
      <c r="B15" s="117">
        <v>17</v>
      </c>
      <c r="C15" s="113">
        <v>39279.979999999996</v>
      </c>
      <c r="D15" s="104">
        <v>6677.269266833332</v>
      </c>
      <c r="E15" s="103"/>
      <c r="F15" s="100"/>
    </row>
    <row r="16" spans="1:6" x14ac:dyDescent="0.25">
      <c r="A16" s="100"/>
      <c r="B16" s="117">
        <v>19</v>
      </c>
      <c r="C16" s="113">
        <v>40573.049999999996</v>
      </c>
      <c r="D16" s="104">
        <v>6897.0803912499987</v>
      </c>
      <c r="E16" s="103"/>
      <c r="F16" s="100"/>
    </row>
    <row r="17" spans="1:5" x14ac:dyDescent="0.25">
      <c r="A17" s="100"/>
      <c r="B17" s="117">
        <v>21</v>
      </c>
      <c r="C17" s="113">
        <v>41866.119999999995</v>
      </c>
      <c r="D17" s="104">
        <v>7116.8915156666653</v>
      </c>
      <c r="E17" s="103"/>
    </row>
    <row r="18" spans="1:5" x14ac:dyDescent="0.25">
      <c r="A18" s="100"/>
      <c r="B18" s="117">
        <v>23</v>
      </c>
      <c r="C18" s="113">
        <v>43159.189999999995</v>
      </c>
      <c r="D18" s="104">
        <v>7336.702640083332</v>
      </c>
      <c r="E18" s="103"/>
    </row>
    <row r="19" spans="1:5" x14ac:dyDescent="0.25">
      <c r="A19" s="100"/>
      <c r="B19" s="117">
        <v>25</v>
      </c>
      <c r="C19" s="113">
        <v>44452.259999999995</v>
      </c>
      <c r="D19" s="104">
        <v>7556.5137644999986</v>
      </c>
      <c r="E19" s="103"/>
    </row>
    <row r="20" spans="1:5" x14ac:dyDescent="0.25">
      <c r="A20" s="100"/>
      <c r="B20" s="118"/>
      <c r="C20" s="98"/>
      <c r="D20" s="114"/>
      <c r="E20" s="103"/>
    </row>
    <row r="21" spans="1:5" x14ac:dyDescent="0.25">
      <c r="A21" s="100"/>
      <c r="B21" s="108"/>
      <c r="C21" s="108"/>
      <c r="D21" s="108"/>
      <c r="E21" s="100"/>
    </row>
    <row r="22" spans="1:5" x14ac:dyDescent="0.25">
      <c r="A22" s="100" t="s">
        <v>0</v>
      </c>
      <c r="B22" s="100">
        <f>[1]Feuil1!$B$2</f>
        <v>2.1223000000000001</v>
      </c>
      <c r="C22" s="108"/>
      <c r="D22" s="108"/>
      <c r="E22" s="100"/>
    </row>
  </sheetData>
  <mergeCells count="2">
    <mergeCell ref="B1:D1"/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4DC10-EE0A-4679-88C2-5A36976B1911}">
  <dimension ref="A1:F24"/>
  <sheetViews>
    <sheetView workbookViewId="0">
      <selection activeCell="B25" sqref="B25"/>
    </sheetView>
  </sheetViews>
  <sheetFormatPr baseColWidth="10" defaultRowHeight="15" x14ac:dyDescent="0.25"/>
  <sheetData>
    <row r="1" spans="1:6" ht="15.75" x14ac:dyDescent="0.25">
      <c r="A1" s="120"/>
      <c r="B1" s="163" t="s">
        <v>56</v>
      </c>
      <c r="C1" s="145"/>
      <c r="D1" s="146"/>
      <c r="E1" s="120"/>
      <c r="F1" s="120"/>
    </row>
    <row r="2" spans="1:6" ht="16.5" thickBot="1" x14ac:dyDescent="0.3">
      <c r="A2" s="120"/>
      <c r="B2" s="164" t="s">
        <v>5</v>
      </c>
      <c r="C2" s="159"/>
      <c r="D2" s="160"/>
      <c r="E2" s="135"/>
      <c r="F2" s="123"/>
    </row>
    <row r="3" spans="1:6" ht="16.5" thickBot="1" x14ac:dyDescent="0.3">
      <c r="A3" s="120"/>
      <c r="B3" s="150" t="s">
        <v>58</v>
      </c>
      <c r="C3" s="151"/>
      <c r="D3" s="151"/>
      <c r="E3" s="135"/>
      <c r="F3" s="123"/>
    </row>
    <row r="4" spans="1:6" ht="15.75" x14ac:dyDescent="0.25">
      <c r="A4" s="120"/>
      <c r="B4" s="161"/>
      <c r="C4" s="162"/>
      <c r="D4" s="162"/>
      <c r="E4" s="134"/>
      <c r="F4" s="123"/>
    </row>
    <row r="5" spans="1:6" ht="15.75" x14ac:dyDescent="0.25">
      <c r="A5" s="133"/>
      <c r="B5" s="139"/>
      <c r="C5" s="139"/>
      <c r="D5" s="139"/>
      <c r="E5" s="134"/>
      <c r="F5" s="123"/>
    </row>
    <row r="6" spans="1:6" ht="15.75" thickBot="1" x14ac:dyDescent="0.3">
      <c r="A6" s="121"/>
      <c r="B6" s="143"/>
      <c r="C6" s="125"/>
      <c r="D6" s="120"/>
      <c r="E6" s="120"/>
      <c r="F6" s="120"/>
    </row>
    <row r="7" spans="1:6" ht="45.75" thickBot="1" x14ac:dyDescent="0.3">
      <c r="A7" s="124"/>
      <c r="B7" s="129" t="s">
        <v>1</v>
      </c>
      <c r="C7" s="130" t="s">
        <v>11</v>
      </c>
      <c r="D7" s="131" t="s">
        <v>2</v>
      </c>
      <c r="E7" s="126"/>
      <c r="F7" s="124"/>
    </row>
    <row r="8" spans="1:6" x14ac:dyDescent="0.25">
      <c r="A8" s="124"/>
      <c r="B8" s="140">
        <v>0</v>
      </c>
      <c r="C8" s="136">
        <v>30602.639999999999</v>
      </c>
      <c r="D8" s="128">
        <v>5202.1937779999989</v>
      </c>
      <c r="E8" s="127"/>
      <c r="F8" s="124"/>
    </row>
    <row r="9" spans="1:6" x14ac:dyDescent="0.25">
      <c r="A9" s="124"/>
      <c r="B9" s="141">
        <v>1</v>
      </c>
      <c r="C9" s="137">
        <v>31293.77</v>
      </c>
      <c r="D9" s="128">
        <v>5319.6801185833328</v>
      </c>
      <c r="E9" s="127"/>
      <c r="F9" s="124"/>
    </row>
    <row r="10" spans="1:6" x14ac:dyDescent="0.25">
      <c r="A10" s="124"/>
      <c r="B10" s="141">
        <v>2</v>
      </c>
      <c r="C10" s="137">
        <v>32676.03</v>
      </c>
      <c r="D10" s="128">
        <v>5554.6527997499998</v>
      </c>
      <c r="E10" s="127"/>
      <c r="F10" s="124"/>
    </row>
    <row r="11" spans="1:6" x14ac:dyDescent="0.25">
      <c r="A11" s="124"/>
      <c r="B11" s="141">
        <v>5</v>
      </c>
      <c r="C11" s="137">
        <v>33969.1</v>
      </c>
      <c r="D11" s="128">
        <v>5774.4639241666655</v>
      </c>
      <c r="E11" s="127"/>
      <c r="F11" s="124"/>
    </row>
    <row r="12" spans="1:6" x14ac:dyDescent="0.25">
      <c r="A12" s="124"/>
      <c r="B12" s="141">
        <v>7</v>
      </c>
      <c r="C12" s="137">
        <v>35262.17</v>
      </c>
      <c r="D12" s="128">
        <v>5994.2750485833321</v>
      </c>
      <c r="E12" s="127"/>
      <c r="F12" s="124"/>
    </row>
    <row r="13" spans="1:6" x14ac:dyDescent="0.25">
      <c r="A13" s="124"/>
      <c r="B13" s="141">
        <v>9</v>
      </c>
      <c r="C13" s="137">
        <v>36555.24</v>
      </c>
      <c r="D13" s="128">
        <v>6214.0861729999997</v>
      </c>
      <c r="E13" s="127"/>
      <c r="F13" s="124"/>
    </row>
    <row r="14" spans="1:6" x14ac:dyDescent="0.25">
      <c r="A14" s="124"/>
      <c r="B14" s="141">
        <v>11</v>
      </c>
      <c r="C14" s="137">
        <v>37848.31</v>
      </c>
      <c r="D14" s="128">
        <v>6433.8972974166654</v>
      </c>
      <c r="E14" s="127"/>
      <c r="F14" s="124"/>
    </row>
    <row r="15" spans="1:6" x14ac:dyDescent="0.25">
      <c r="A15" s="124"/>
      <c r="B15" s="141">
        <v>13</v>
      </c>
      <c r="C15" s="137">
        <v>39141.379999999997</v>
      </c>
      <c r="D15" s="128">
        <v>6653.7084218333321</v>
      </c>
      <c r="E15" s="127"/>
      <c r="F15" s="124"/>
    </row>
    <row r="16" spans="1:6" x14ac:dyDescent="0.25">
      <c r="A16" s="124"/>
      <c r="B16" s="141">
        <v>15</v>
      </c>
      <c r="C16" s="137">
        <v>40434.449999999997</v>
      </c>
      <c r="D16" s="128">
        <v>6873.5195462499996</v>
      </c>
      <c r="E16" s="127"/>
      <c r="F16" s="124"/>
    </row>
    <row r="17" spans="1:5" x14ac:dyDescent="0.25">
      <c r="A17" s="124"/>
      <c r="B17" s="141">
        <v>17</v>
      </c>
      <c r="C17" s="137">
        <v>41727.519999999997</v>
      </c>
      <c r="D17" s="128">
        <v>7093.3306706666654</v>
      </c>
      <c r="E17" s="127"/>
    </row>
    <row r="18" spans="1:5" x14ac:dyDescent="0.25">
      <c r="A18" s="124"/>
      <c r="B18" s="141">
        <v>19</v>
      </c>
      <c r="C18" s="137">
        <v>43020.59</v>
      </c>
      <c r="D18" s="128">
        <v>7313.141795083332</v>
      </c>
      <c r="E18" s="127"/>
    </row>
    <row r="19" spans="1:5" x14ac:dyDescent="0.25">
      <c r="A19" s="124"/>
      <c r="B19" s="141">
        <v>21</v>
      </c>
      <c r="C19" s="137">
        <v>44313.66</v>
      </c>
      <c r="D19" s="128">
        <v>7532.9529194999996</v>
      </c>
      <c r="E19" s="127"/>
    </row>
    <row r="20" spans="1:5" x14ac:dyDescent="0.25">
      <c r="A20" s="124"/>
      <c r="B20" s="141">
        <v>23</v>
      </c>
      <c r="C20" s="137">
        <v>45606.73</v>
      </c>
      <c r="D20" s="128">
        <v>7752.7640439166662</v>
      </c>
      <c r="E20" s="127"/>
    </row>
    <row r="21" spans="1:5" x14ac:dyDescent="0.25">
      <c r="A21" s="124"/>
      <c r="B21" s="141">
        <v>25</v>
      </c>
      <c r="C21" s="137">
        <v>46899.8</v>
      </c>
      <c r="D21" s="128">
        <v>7972.5751683333337</v>
      </c>
      <c r="E21" s="127"/>
    </row>
    <row r="22" spans="1:5" x14ac:dyDescent="0.25">
      <c r="A22" s="124"/>
      <c r="B22" s="142"/>
      <c r="C22" s="122"/>
      <c r="D22" s="138"/>
      <c r="E22" s="127"/>
    </row>
    <row r="23" spans="1:5" x14ac:dyDescent="0.25">
      <c r="A23" s="124"/>
      <c r="B23" s="132"/>
      <c r="C23" s="132"/>
      <c r="D23" s="132"/>
      <c r="E23" s="124"/>
    </row>
    <row r="24" spans="1:5" x14ac:dyDescent="0.25">
      <c r="A24" s="124" t="s">
        <v>0</v>
      </c>
      <c r="B24" s="124">
        <f>[1]Feuil1!$B$2</f>
        <v>2.1223000000000001</v>
      </c>
      <c r="C24" s="132"/>
      <c r="D24" s="132"/>
      <c r="E24" s="124"/>
    </row>
  </sheetData>
  <mergeCells count="4">
    <mergeCell ref="B1:D1"/>
    <mergeCell ref="B2:D2"/>
    <mergeCell ref="B3:D3"/>
    <mergeCell ref="B4:D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30CBD-5B38-4966-AD0A-7E794EAEE786}">
  <dimension ref="A1:J26"/>
  <sheetViews>
    <sheetView workbookViewId="0">
      <selection activeCell="B27" sqref="B27"/>
    </sheetView>
  </sheetViews>
  <sheetFormatPr baseColWidth="10" defaultRowHeight="15" x14ac:dyDescent="0.25"/>
  <cols>
    <col min="1" max="1" width="11.42578125" style="6"/>
    <col min="2" max="9" width="12.7109375" style="6" customWidth="1"/>
  </cols>
  <sheetData>
    <row r="1" spans="1:10" ht="16.5" thickBot="1" x14ac:dyDescent="0.3">
      <c r="A1" s="166" t="s">
        <v>17</v>
      </c>
      <c r="B1" s="167"/>
      <c r="C1" s="167"/>
      <c r="D1" s="167"/>
      <c r="E1" s="167"/>
      <c r="F1" s="167"/>
      <c r="G1" s="167"/>
      <c r="H1" s="167"/>
      <c r="I1" s="167"/>
      <c r="J1" s="168"/>
    </row>
    <row r="2" spans="1:10" ht="16.5" thickBot="1" x14ac:dyDescent="0.3">
      <c r="A2" s="166" t="s">
        <v>18</v>
      </c>
      <c r="B2" s="169"/>
      <c r="C2" s="169"/>
      <c r="D2" s="169"/>
      <c r="E2" s="169"/>
      <c r="F2" s="167"/>
      <c r="G2" s="167"/>
      <c r="H2" s="167"/>
      <c r="I2" s="167"/>
      <c r="J2" s="168"/>
    </row>
    <row r="3" spans="1:10" ht="15.75" thickBot="1" x14ac:dyDescent="0.3">
      <c r="B3" s="61"/>
    </row>
    <row r="4" spans="1:10" ht="15.75" thickBot="1" x14ac:dyDescent="0.3">
      <c r="A4" s="62"/>
      <c r="B4" s="170" t="s">
        <v>19</v>
      </c>
      <c r="C4" s="171"/>
      <c r="D4" s="171" t="s">
        <v>20</v>
      </c>
      <c r="E4" s="171"/>
      <c r="F4" s="171" t="s">
        <v>21</v>
      </c>
      <c r="G4" s="171"/>
      <c r="H4" s="171" t="s">
        <v>22</v>
      </c>
      <c r="I4" s="171"/>
    </row>
    <row r="5" spans="1:10" ht="15.75" thickBot="1" x14ac:dyDescent="0.3">
      <c r="A5" s="62"/>
      <c r="B5" s="165" t="s">
        <v>23</v>
      </c>
      <c r="C5" s="165"/>
      <c r="D5" s="165" t="s">
        <v>24</v>
      </c>
      <c r="E5" s="165"/>
      <c r="F5" s="165" t="s">
        <v>25</v>
      </c>
      <c r="G5" s="165"/>
      <c r="H5" s="165" t="s">
        <v>26</v>
      </c>
      <c r="I5" s="165"/>
    </row>
    <row r="6" spans="1:10" ht="45.75" thickBot="1" x14ac:dyDescent="0.3">
      <c r="A6" s="63" t="s">
        <v>1</v>
      </c>
      <c r="B6" s="64" t="s">
        <v>11</v>
      </c>
      <c r="C6" s="63" t="s">
        <v>2</v>
      </c>
      <c r="D6" s="64" t="s">
        <v>11</v>
      </c>
      <c r="E6" s="63" t="s">
        <v>2</v>
      </c>
      <c r="F6" s="64" t="s">
        <v>11</v>
      </c>
      <c r="G6" s="63" t="s">
        <v>2</v>
      </c>
      <c r="H6" s="64" t="s">
        <v>11</v>
      </c>
      <c r="I6" s="63" t="s">
        <v>2</v>
      </c>
      <c r="J6" s="63" t="s">
        <v>1</v>
      </c>
    </row>
    <row r="7" spans="1:10" x14ac:dyDescent="0.25">
      <c r="A7" s="65">
        <v>0</v>
      </c>
      <c r="B7" s="66">
        <v>14275.77</v>
      </c>
      <c r="C7" s="67">
        <f>B7/12*B26</f>
        <v>2524.78888925</v>
      </c>
      <c r="D7" s="66">
        <v>14375.92</v>
      </c>
      <c r="E7" s="67">
        <f>D7/12*B26</f>
        <v>2542.5012513333336</v>
      </c>
      <c r="F7" s="66">
        <v>14476.07</v>
      </c>
      <c r="G7" s="67">
        <f>F7/12*B26</f>
        <v>2560.2136134166667</v>
      </c>
      <c r="H7" s="66">
        <v>14876.67</v>
      </c>
      <c r="I7" s="68">
        <f>H7/12*B26</f>
        <v>2631.0630617500001</v>
      </c>
      <c r="J7" s="69">
        <v>0</v>
      </c>
    </row>
    <row r="8" spans="1:10" x14ac:dyDescent="0.25">
      <c r="A8" s="70">
        <v>1</v>
      </c>
      <c r="B8" s="71">
        <v>14551.19</v>
      </c>
      <c r="C8" s="72">
        <f>B8/12*B26</f>
        <v>2573.4992114166666</v>
      </c>
      <c r="D8" s="71">
        <v>14651.34</v>
      </c>
      <c r="E8" s="72">
        <f>D8/12*B26</f>
        <v>2591.2115734999998</v>
      </c>
      <c r="F8" s="71">
        <v>14751.49</v>
      </c>
      <c r="G8" s="72">
        <f>F8/12*B26</f>
        <v>2608.9239355833333</v>
      </c>
      <c r="H8" s="71">
        <v>15152.09</v>
      </c>
      <c r="I8" s="73">
        <f>H8/12*B26</f>
        <v>2679.7733839166667</v>
      </c>
      <c r="J8" s="74">
        <v>1</v>
      </c>
    </row>
    <row r="9" spans="1:10" x14ac:dyDescent="0.25">
      <c r="A9" s="70">
        <v>2</v>
      </c>
      <c r="B9" s="71">
        <v>15102.03</v>
      </c>
      <c r="C9" s="72">
        <f>B9/12*B26</f>
        <v>2670.9198557500004</v>
      </c>
      <c r="D9" s="71">
        <v>15202.18</v>
      </c>
      <c r="E9" s="72">
        <f>D9/12*B26</f>
        <v>2688.6322178333335</v>
      </c>
      <c r="F9" s="71">
        <v>15302.33</v>
      </c>
      <c r="G9" s="72">
        <f>F9/12*B26</f>
        <v>2706.3445799166666</v>
      </c>
      <c r="H9" s="71">
        <v>15702.93</v>
      </c>
      <c r="I9" s="73">
        <f>H9/12*B26</f>
        <v>2777.1940282500004</v>
      </c>
      <c r="J9" s="74">
        <v>2</v>
      </c>
    </row>
    <row r="10" spans="1:10" x14ac:dyDescent="0.25">
      <c r="A10" s="70">
        <v>5</v>
      </c>
      <c r="B10" s="71">
        <v>15740.48</v>
      </c>
      <c r="C10" s="72">
        <f>B10/12*B26</f>
        <v>2783.835058666667</v>
      </c>
      <c r="D10" s="71">
        <v>15840.63</v>
      </c>
      <c r="E10" s="72">
        <f>D10/12*B26</f>
        <v>2801.5474207500001</v>
      </c>
      <c r="F10" s="71">
        <v>15940.78</v>
      </c>
      <c r="G10" s="72">
        <f>F10/12*B26</f>
        <v>2819.2597828333332</v>
      </c>
      <c r="H10" s="71">
        <v>16341.38</v>
      </c>
      <c r="I10" s="73">
        <f>H10/12*B26</f>
        <v>2890.1092311666666</v>
      </c>
      <c r="J10" s="74">
        <v>5</v>
      </c>
    </row>
    <row r="11" spans="1:10" x14ac:dyDescent="0.25">
      <c r="A11" s="70">
        <v>7</v>
      </c>
      <c r="B11" s="71">
        <v>16378.93</v>
      </c>
      <c r="C11" s="72">
        <f>B11/12*B26</f>
        <v>2896.7502615833337</v>
      </c>
      <c r="D11" s="71">
        <v>16479.080000000002</v>
      </c>
      <c r="E11" s="72">
        <f>D11/12*B26</f>
        <v>2914.4626236666672</v>
      </c>
      <c r="F11" s="71">
        <v>16579.23</v>
      </c>
      <c r="G11" s="72">
        <f>F11/12*B26</f>
        <v>2932.1749857499999</v>
      </c>
      <c r="H11" s="71">
        <v>16979.830000000002</v>
      </c>
      <c r="I11" s="73">
        <f>H11/12*B26</f>
        <v>3003.0244340833337</v>
      </c>
      <c r="J11" s="74">
        <v>7</v>
      </c>
    </row>
    <row r="12" spans="1:10" x14ac:dyDescent="0.25">
      <c r="A12" s="70">
        <v>9</v>
      </c>
      <c r="B12" s="71">
        <v>17017.38</v>
      </c>
      <c r="C12" s="72">
        <f>B12/12*B26</f>
        <v>3009.6654645000003</v>
      </c>
      <c r="D12" s="71">
        <v>17117.53</v>
      </c>
      <c r="E12" s="72">
        <f>D12/12*B26</f>
        <v>3027.3778265833334</v>
      </c>
      <c r="F12" s="71">
        <v>17217.68</v>
      </c>
      <c r="G12" s="72">
        <f>F12/12*B26</f>
        <v>3045.0901886666666</v>
      </c>
      <c r="H12" s="71">
        <v>17618.28</v>
      </c>
      <c r="I12" s="73">
        <f>H12/12*B26</f>
        <v>3115.9396369999999</v>
      </c>
      <c r="J12" s="74">
        <v>9</v>
      </c>
    </row>
    <row r="13" spans="1:10" x14ac:dyDescent="0.25">
      <c r="A13" s="70">
        <v>11</v>
      </c>
      <c r="B13" s="71">
        <v>17655.830000000002</v>
      </c>
      <c r="C13" s="72">
        <f>B13/12*B26</f>
        <v>3122.5806674166674</v>
      </c>
      <c r="D13" s="71">
        <v>17755.98</v>
      </c>
      <c r="E13" s="72">
        <f>D13/12*B26</f>
        <v>3140.2930295000001</v>
      </c>
      <c r="F13" s="71">
        <v>17856.13</v>
      </c>
      <c r="G13" s="72">
        <f>F13/12*B26</f>
        <v>3158.0053915833337</v>
      </c>
      <c r="H13" s="71">
        <v>18256.73</v>
      </c>
      <c r="I13" s="73">
        <f>H13/12*B26</f>
        <v>3228.8548399166671</v>
      </c>
      <c r="J13" s="74">
        <v>11</v>
      </c>
    </row>
    <row r="14" spans="1:10" x14ac:dyDescent="0.25">
      <c r="A14" s="70">
        <v>13</v>
      </c>
      <c r="B14" s="71">
        <v>18294.28</v>
      </c>
      <c r="C14" s="72">
        <f>B14/12*B26</f>
        <v>3235.4958703333332</v>
      </c>
      <c r="D14" s="71">
        <v>18394.43</v>
      </c>
      <c r="E14" s="72">
        <f>D14/12*B26</f>
        <v>3253.2082324166668</v>
      </c>
      <c r="F14" s="71">
        <v>18494.580000000002</v>
      </c>
      <c r="G14" s="72">
        <f>F14/12*B26</f>
        <v>3270.9205945000003</v>
      </c>
      <c r="H14" s="71">
        <v>18895.18</v>
      </c>
      <c r="I14" s="73">
        <f>H14/12*B26</f>
        <v>3341.7700428333337</v>
      </c>
      <c r="J14" s="74">
        <v>13</v>
      </c>
    </row>
    <row r="15" spans="1:10" x14ac:dyDescent="0.25">
      <c r="A15" s="70">
        <v>15</v>
      </c>
      <c r="B15" s="71">
        <v>18932.73</v>
      </c>
      <c r="C15" s="72">
        <f>B15/12*B26</f>
        <v>3348.4110732499998</v>
      </c>
      <c r="D15" s="71">
        <v>19032.88</v>
      </c>
      <c r="E15" s="72">
        <f>D15/12*B26</f>
        <v>3366.1234353333339</v>
      </c>
      <c r="F15" s="71">
        <v>19133.03</v>
      </c>
      <c r="G15" s="72">
        <f>F15/12*B26</f>
        <v>3383.8357974166665</v>
      </c>
      <c r="H15" s="71">
        <v>19533.63</v>
      </c>
      <c r="I15" s="73">
        <f>H15/12*B26</f>
        <v>3454.6852457499999</v>
      </c>
      <c r="J15" s="74">
        <v>15</v>
      </c>
    </row>
    <row r="16" spans="1:10" x14ac:dyDescent="0.25">
      <c r="A16" s="70">
        <v>17</v>
      </c>
      <c r="B16" s="71">
        <v>19571.18</v>
      </c>
      <c r="C16" s="72">
        <f>B16/12*B26</f>
        <v>3461.3262761666665</v>
      </c>
      <c r="D16" s="71">
        <v>19671.330000000002</v>
      </c>
      <c r="E16" s="72">
        <f>D16/12*B26</f>
        <v>3479.0386382500005</v>
      </c>
      <c r="F16" s="71">
        <v>19771.48</v>
      </c>
      <c r="G16" s="72">
        <f>F16/12*B26</f>
        <v>3496.7510003333332</v>
      </c>
      <c r="H16" s="71">
        <v>20172.080000000002</v>
      </c>
      <c r="I16" s="73">
        <f>H16/12*B26</f>
        <v>3567.6004486666675</v>
      </c>
      <c r="J16" s="74">
        <v>17</v>
      </c>
    </row>
    <row r="17" spans="1:10" x14ac:dyDescent="0.25">
      <c r="A17" s="70">
        <v>19</v>
      </c>
      <c r="B17" s="71">
        <v>20209.63</v>
      </c>
      <c r="C17" s="72">
        <f>B17/12*B26</f>
        <v>3574.2414790833336</v>
      </c>
      <c r="D17" s="71">
        <v>20309.78</v>
      </c>
      <c r="E17" s="72">
        <f>D17/12*B26</f>
        <v>3591.9538411666667</v>
      </c>
      <c r="F17" s="71">
        <v>20409.93</v>
      </c>
      <c r="G17" s="72">
        <f>F17/12*B26</f>
        <v>3609.6662032500003</v>
      </c>
      <c r="H17" s="71">
        <v>20810.53</v>
      </c>
      <c r="I17" s="73">
        <f>H17/12*B26</f>
        <v>3680.5156515833332</v>
      </c>
      <c r="J17" s="74">
        <v>19</v>
      </c>
    </row>
    <row r="18" spans="1:10" x14ac:dyDescent="0.25">
      <c r="A18" s="70">
        <v>21</v>
      </c>
      <c r="B18" s="71">
        <v>20848.080000000002</v>
      </c>
      <c r="C18" s="72">
        <f>B18/12*B26</f>
        <v>3687.1566820000003</v>
      </c>
      <c r="D18" s="71">
        <v>20948.23</v>
      </c>
      <c r="E18" s="72">
        <f>D18/12*B26</f>
        <v>3704.8690440833334</v>
      </c>
      <c r="F18" s="71">
        <v>21048.38</v>
      </c>
      <c r="G18" s="72">
        <f>F18/12*B26</f>
        <v>3722.581406166667</v>
      </c>
      <c r="H18" s="71">
        <v>21448.98</v>
      </c>
      <c r="I18" s="73">
        <f>H18/12*B26</f>
        <v>3793.4308544999999</v>
      </c>
      <c r="J18" s="74">
        <v>21</v>
      </c>
    </row>
    <row r="19" spans="1:10" x14ac:dyDescent="0.25">
      <c r="A19" s="70">
        <v>23</v>
      </c>
      <c r="B19" s="71">
        <v>21486.53</v>
      </c>
      <c r="C19" s="72">
        <f>B19/12*B26</f>
        <v>3800.0718849166665</v>
      </c>
      <c r="D19" s="71">
        <v>21586.68</v>
      </c>
      <c r="E19" s="72">
        <f>D19/12*B26</f>
        <v>3817.7842470000005</v>
      </c>
      <c r="F19" s="71">
        <v>21686.83</v>
      </c>
      <c r="G19" s="72">
        <f>F19/12*B26</f>
        <v>3835.4966090833336</v>
      </c>
      <c r="H19" s="71">
        <v>22087.43</v>
      </c>
      <c r="I19" s="73">
        <f>H19/12*B26</f>
        <v>3906.3460574166666</v>
      </c>
      <c r="J19" s="74">
        <v>23</v>
      </c>
    </row>
    <row r="20" spans="1:10" x14ac:dyDescent="0.25">
      <c r="A20" s="70">
        <v>25</v>
      </c>
      <c r="B20" s="71">
        <v>22124.98</v>
      </c>
      <c r="C20" s="72">
        <f>B20/12*B26</f>
        <v>3912.9870878333331</v>
      </c>
      <c r="D20" s="71">
        <v>22225.13</v>
      </c>
      <c r="E20" s="72">
        <f>D20/12*B26</f>
        <v>3930.6994499166672</v>
      </c>
      <c r="F20" s="71">
        <v>22325.279999999999</v>
      </c>
      <c r="G20" s="72">
        <f>F20/12*B26</f>
        <v>3948.4118119999998</v>
      </c>
      <c r="H20" s="71">
        <v>22725.88</v>
      </c>
      <c r="I20" s="73">
        <f>H20/12*B26</f>
        <v>4019.2612603333337</v>
      </c>
      <c r="J20" s="74">
        <v>25</v>
      </c>
    </row>
    <row r="21" spans="1:10" x14ac:dyDescent="0.25">
      <c r="A21" s="70">
        <v>27</v>
      </c>
      <c r="B21" s="71">
        <v>22763.43</v>
      </c>
      <c r="C21" s="72">
        <f>B21/12*B26</f>
        <v>4025.9022907500002</v>
      </c>
      <c r="D21" s="71">
        <v>22863.58</v>
      </c>
      <c r="E21" s="72">
        <f>D21/12*B26</f>
        <v>4043.6146528333338</v>
      </c>
      <c r="F21" s="71">
        <v>22963.73</v>
      </c>
      <c r="G21" s="72">
        <f>F21/12*B26</f>
        <v>4061.3270149166669</v>
      </c>
      <c r="H21" s="71">
        <v>23364.33</v>
      </c>
      <c r="I21" s="73">
        <f>H21/12*B26</f>
        <v>4132.1764632500008</v>
      </c>
      <c r="J21" s="74">
        <v>27</v>
      </c>
    </row>
    <row r="22" spans="1:10" x14ac:dyDescent="0.25">
      <c r="A22" s="70">
        <v>29</v>
      </c>
      <c r="B22" s="71">
        <v>23401.88</v>
      </c>
      <c r="C22" s="72">
        <f>B22/12*B26</f>
        <v>4138.8174936666674</v>
      </c>
      <c r="D22" s="71">
        <v>23502.03</v>
      </c>
      <c r="E22" s="72">
        <f>D22/12*B26</f>
        <v>4156.52985575</v>
      </c>
      <c r="F22" s="71">
        <v>23602.18</v>
      </c>
      <c r="G22" s="72">
        <f>F22/12*B26</f>
        <v>4174.2422178333336</v>
      </c>
      <c r="H22" s="71">
        <v>24002.78</v>
      </c>
      <c r="I22" s="73">
        <f>H22/12*B26</f>
        <v>4245.091666166667</v>
      </c>
      <c r="J22" s="74">
        <v>29</v>
      </c>
    </row>
    <row r="23" spans="1:10" ht="15.75" thickBot="1" x14ac:dyDescent="0.3">
      <c r="A23" s="75">
        <v>31</v>
      </c>
      <c r="B23" s="76">
        <v>24040.33</v>
      </c>
      <c r="C23" s="77">
        <f>B23/12*B26</f>
        <v>4251.7326965833336</v>
      </c>
      <c r="D23" s="78">
        <v>24140.48</v>
      </c>
      <c r="E23" s="77">
        <f>D23/12*B26</f>
        <v>4269.4450586666671</v>
      </c>
      <c r="F23" s="76">
        <v>24240.63</v>
      </c>
      <c r="G23" s="77">
        <f>F23/12*B26</f>
        <v>4287.1574207499998</v>
      </c>
      <c r="H23" s="76">
        <v>24641.23</v>
      </c>
      <c r="I23" s="79">
        <f>H23/12*B26</f>
        <v>4358.0068690833341</v>
      </c>
      <c r="J23" s="80">
        <v>31</v>
      </c>
    </row>
    <row r="26" spans="1:10" x14ac:dyDescent="0.25">
      <c r="A26" s="6" t="s">
        <v>0</v>
      </c>
      <c r="B26" s="38">
        <f>[1]Feuil1!$B$2</f>
        <v>2.1223000000000001</v>
      </c>
    </row>
  </sheetData>
  <mergeCells count="10">
    <mergeCell ref="B5:C5"/>
    <mergeCell ref="D5:E5"/>
    <mergeCell ref="F5:G5"/>
    <mergeCell ref="H5:I5"/>
    <mergeCell ref="A1:J1"/>
    <mergeCell ref="A2:J2"/>
    <mergeCell ref="B4:C4"/>
    <mergeCell ref="D4:E4"/>
    <mergeCell ref="F4:G4"/>
    <mergeCell ref="H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17</vt:i4>
      </vt:variant>
    </vt:vector>
  </HeadingPairs>
  <TitlesOfParts>
    <vt:vector size="17" baseType="lpstr">
      <vt:lpstr>MFP 301</vt:lpstr>
      <vt:lpstr>MFP 346-Niv. 2+ - Rang 1</vt:lpstr>
      <vt:lpstr>308-Niv. 2+ - Rang 2</vt:lpstr>
      <vt:lpstr>MFP 849</vt:lpstr>
      <vt:lpstr>501-Niv. 1 - Rang 1</vt:lpstr>
      <vt:lpstr>502-Niv. 1 - Rang 2</vt:lpstr>
      <vt:lpstr>CC 557</vt:lpstr>
      <vt:lpstr>CC 836</vt:lpstr>
      <vt:lpstr>Niv. 2 - Rang 1</vt:lpstr>
      <vt:lpstr>Niv. 2 - Rang 2 + assist. bibl.</vt:lpstr>
      <vt:lpstr>Administ. - secr.</vt:lpstr>
      <vt:lpstr>Niv. 3 - Rang 1</vt:lpstr>
      <vt:lpstr>Niv. 3 Rang 2</vt:lpstr>
      <vt:lpstr>DA-513</vt:lpstr>
      <vt:lpstr>Dd'Admin-514</vt:lpstr>
      <vt:lpstr>DD-515</vt:lpstr>
      <vt:lpstr>DP-537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herla</dc:creator>
  <cp:lastModifiedBy>Marine AUDRIT</cp:lastModifiedBy>
  <dcterms:created xsi:type="dcterms:W3CDTF">2012-04-24T09:16:59Z</dcterms:created>
  <dcterms:modified xsi:type="dcterms:W3CDTF">2025-04-09T06:41:46Z</dcterms:modified>
</cp:coreProperties>
</file>